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<sst xmlns="http://schemas.openxmlformats.org/spreadsheetml/2006/main" count="98" uniqueCount="56">
  <si>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</si>
  <si>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</si>
  <si>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</si>
  <si>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</si>
  <si>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</si>
  <si>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</si>
  <si>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</si>
  <si>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</si>
  <si>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</si>
  <si>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</si>
  <si>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</si>
  <si>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</si>
  <si>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</si>
  <si>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</si>
  <si>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</si>
  <si>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</si>
  <si>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</si>
  <si>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</si>
  <si>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</si>
  <si>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</si>
  <si>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</si>
  <si>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</si>
  <si>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</si>
  <si>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</si>
  <si>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</si>
  <si>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</si>
  <si>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</si>
  <si>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</si>
  <si>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</si>
  <si>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</si>
  <si>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</si>
  <si>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</si>
  <si>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</si>
  <si>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</si>
  <si>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</si>
  <si>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</si>
  <si>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</si>
  <si>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</si>
  <si>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</si>
  <si>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</si>
  <si>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</si>
  <si>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</si>
  <si>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</si>
  <si>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</si>
  <si>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</si>
  <si>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</si>
  <si>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</si>
  <si>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</si>
  <si>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</si>
  <si>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</si>
  <si>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</si>
  <si>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</si>
  <si>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</si>
  <si>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99年6月來臺旅客人次及成長率－按國籍分
Table 1-3 Visitor Arrivals by Nationality,
 June, 2010</t>
  </si>
  <si>
    <t>99年6月
Jun.., 2010</t>
  </si>
  <si>
    <t>98年6月
Jun..,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</si>
</sst>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83484.0</v>
      </c>
      <c r="E3" s="4" t="n">
        <v>62143.0</v>
      </c>
      <c r="F3" s="5" t="n">
        <f>IF(E3=0,"-",(D3-E3)/E3*100)</f>
        <v>34.341760133884755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17450.0</v>
      </c>
      <c r="E4" s="4" t="n">
        <v>13629.0</v>
      </c>
      <c r="F4" s="5" t="n">
        <f ref="F4:F46" si="0" t="shared">IF(E4=0,"-",(D4-E4)/E4*100)</f>
        <v>28.035806001907698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2508.0</v>
      </c>
      <c r="E5" s="4" t="n">
        <v>2060.0</v>
      </c>
      <c r="F5" s="5" t="n">
        <f si="0" t="shared"/>
        <v>21.74757281553398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1169.0</v>
      </c>
      <c r="E6" s="4" t="n">
        <v>1254.0</v>
      </c>
      <c r="F6" s="5" t="n">
        <f si="0" t="shared"/>
        <v>-6.778309409888357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26215.0</v>
      </c>
      <c r="E7" s="4" t="n">
        <v>10527.0</v>
      </c>
      <c r="F7" s="5" t="n">
        <f si="0" t="shared"/>
        <v>149.0263132896362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20007.0</v>
      </c>
      <c r="E8" s="4" t="n">
        <v>15280.0</v>
      </c>
      <c r="F8" s="5" t="n">
        <f si="0" t="shared"/>
        <v>30.93586387434555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12993.0</v>
      </c>
      <c r="E9" s="4" t="n">
        <v>9746.0</v>
      </c>
      <c r="F9" s="5" t="n">
        <f si="0" t="shared"/>
        <v>33.31623230043095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8276.0</v>
      </c>
      <c r="E10" s="4" t="n">
        <v>7375.0</v>
      </c>
      <c r="F10" s="5" t="n">
        <f si="0" t="shared"/>
        <v>12.216949152542373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8119.0</v>
      </c>
      <c r="E11" s="4" t="n">
        <v>6192.0</v>
      </c>
      <c r="F11" s="5" t="n">
        <f si="0" t="shared"/>
        <v>31.120801033591732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6570.0</v>
      </c>
      <c r="E12" s="4" t="n">
        <v>5889.0</v>
      </c>
      <c r="F12" s="5" t="n">
        <f si="0" t="shared"/>
        <v>11.563932755985736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430.0</v>
      </c>
      <c r="E13" s="4" t="n">
        <f>E14-E7-E8-E9-E10-E11-E12</f>
        <v>399.0</v>
      </c>
      <c r="F13" s="5" t="n">
        <f si="0" t="shared"/>
        <v>7.769423558897243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82610.0</v>
      </c>
      <c r="E14" s="4" t="n">
        <v>55408.0</v>
      </c>
      <c r="F14" s="5" t="n">
        <f si="0" t="shared"/>
        <v>49.09399364712677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560.0</v>
      </c>
      <c r="E15" s="4" t="n">
        <f>E16-E3-E4-E5-E6-E14</f>
        <v>434.0</v>
      </c>
      <c r="F15" s="5" t="n">
        <f si="0" t="shared"/>
        <v>29.03225806451613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187781.0</v>
      </c>
      <c r="E16" s="4" t="n">
        <v>134928.0</v>
      </c>
      <c r="F16" s="5" t="n">
        <f si="0" t="shared"/>
        <v>39.171261709949015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6550.0</v>
      </c>
      <c r="E17" s="4" t="n">
        <v>5680.0</v>
      </c>
      <c r="F17" s="5" t="n">
        <f si="0" t="shared"/>
        <v>15.316901408450704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40214.0</v>
      </c>
      <c r="E18" s="4" t="n">
        <v>37031.0</v>
      </c>
      <c r="F18" s="5" t="n">
        <f si="0" t="shared"/>
        <v>8.595501066673867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150.0</v>
      </c>
      <c r="E19" s="4" t="n">
        <v>117.0</v>
      </c>
      <c r="F19" s="5" t="n">
        <f si="0" t="shared"/>
        <v>28.205128205128204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286.0</v>
      </c>
      <c r="E20" s="4" t="n">
        <v>333.0</v>
      </c>
      <c r="F20" s="5" t="n">
        <f si="0" t="shared"/>
        <v>-14.114114114114114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108.0</v>
      </c>
      <c r="E21" s="4" t="n">
        <v>80.0</v>
      </c>
      <c r="F21" s="5" t="n">
        <f si="0" t="shared"/>
        <v>35.0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665.0</v>
      </c>
      <c r="E22" s="4" t="n">
        <f>E23-E17-E18-E19-E20-E21</f>
        <v>621.0</v>
      </c>
      <c r="F22" s="5" t="n">
        <f>IF(E22=0,"-",(D22-E22)/E22*100)</f>
        <v>7.085346215780998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47973.0</v>
      </c>
      <c r="E23" s="4" t="n">
        <v>43862.0</v>
      </c>
      <c r="F23" s="5" t="n">
        <f si="0" t="shared"/>
        <v>9.372577629839041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422.0</v>
      </c>
      <c r="E24" s="4" t="n">
        <v>498.0</v>
      </c>
      <c r="F24" s="5" t="n">
        <f si="0" t="shared"/>
        <v>-15.261044176706829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2749.0</v>
      </c>
      <c r="E25" s="4" t="n">
        <v>2667.0</v>
      </c>
      <c r="F25" s="5" t="n">
        <f si="0" t="shared"/>
        <v>3.07461567304087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3525.0</v>
      </c>
      <c r="E26" s="4" t="n">
        <v>3652.0</v>
      </c>
      <c r="F26" s="5" t="n">
        <f si="0" t="shared"/>
        <v>-3.477546549835706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1154.0</v>
      </c>
      <c r="E27" s="4" t="n">
        <v>1508.0</v>
      </c>
      <c r="F27" s="5" t="n">
        <f si="0" t="shared"/>
        <v>-23.47480106100796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1071.0</v>
      </c>
      <c r="E28" s="4" t="n">
        <v>1082.0</v>
      </c>
      <c r="F28" s="5" t="n">
        <f si="0" t="shared"/>
        <v>-1.0166358595194085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491.0</v>
      </c>
      <c r="E29" s="4" t="n">
        <v>600.0</v>
      </c>
      <c r="F29" s="5" t="n">
        <f si="0" t="shared"/>
        <v>-18.166666666666668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509.0</v>
      </c>
      <c r="E30" s="4" t="n">
        <v>601.0</v>
      </c>
      <c r="F30" s="5" t="n">
        <f si="0" t="shared"/>
        <v>-15.307820299500833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5829.0</v>
      </c>
      <c r="E31" s="4" t="n">
        <v>6258.0</v>
      </c>
      <c r="F31" s="5" t="n">
        <f si="0" t="shared"/>
        <v>-6.85522531160115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395.0</v>
      </c>
      <c r="E32" s="4" t="n">
        <v>364.0</v>
      </c>
      <c r="F32" s="5" t="n">
        <f si="0" t="shared"/>
        <v>8.516483516483516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140.0</v>
      </c>
      <c r="E33" s="4" t="n">
        <v>157.0</v>
      </c>
      <c r="F33" s="5" t="n">
        <f si="0" t="shared"/>
        <v>-10.828025477707007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623.0</v>
      </c>
      <c r="E34" s="4" t="n">
        <v>566.0</v>
      </c>
      <c r="F34" s="5" t="n">
        <f si="0" t="shared"/>
        <v>10.070671378091872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4583.0</v>
      </c>
      <c r="E35" s="4" t="n">
        <f>E36-E24-E25-E26-E27-E28-E29-E30-E31-E32-E33-E34</f>
        <v>4271.0</v>
      </c>
      <c r="F35" s="5" t="n">
        <f si="0" t="shared"/>
        <v>7.305080777335518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21491.0</v>
      </c>
      <c r="E36" s="4" t="n">
        <v>22224.0</v>
      </c>
      <c r="F36" s="5" t="n">
        <f si="0" t="shared"/>
        <v>-3.298236141108711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5576.0</v>
      </c>
      <c r="E37" s="4" t="n">
        <v>5299.0</v>
      </c>
      <c r="F37" s="5" t="n">
        <f si="0" t="shared"/>
        <v>5.2274013964899035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879.0</v>
      </c>
      <c r="E38" s="4" t="n">
        <v>766.0</v>
      </c>
      <c r="F38" s="5" t="n">
        <f si="0" t="shared"/>
        <v>14.75195822454308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77.0</v>
      </c>
      <c r="E39" s="4" t="n">
        <f>E40-E37-E38</f>
        <v>60.0</v>
      </c>
      <c r="F39" s="5" t="n">
        <f si="0" t="shared"/>
        <v>28.333333333333332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6532.0</v>
      </c>
      <c r="E40" s="4" t="n">
        <v>6125.0</v>
      </c>
      <c r="F40" s="5" t="n">
        <f si="0" t="shared"/>
        <v>6.644897959183674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304.0</v>
      </c>
      <c r="E41" s="4" t="n">
        <v>296.0</v>
      </c>
      <c r="F41" s="5" t="n">
        <f si="0" t="shared"/>
        <v>2.7027027027027026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359.0</v>
      </c>
      <c r="E42" s="4" t="n">
        <f>E43-E41</f>
        <v>279.0</v>
      </c>
      <c r="F42" s="5" t="n">
        <f si="0" t="shared"/>
        <v>28.673835125448026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663.0</v>
      </c>
      <c r="E43" s="4" t="n">
        <v>575.0</v>
      </c>
      <c r="F43" s="5" t="n">
        <f si="0" t="shared"/>
        <v>15.304347826086955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16.0</v>
      </c>
      <c r="E44" s="4" t="n">
        <v>17.0</v>
      </c>
      <c r="F44" s="5" t="n">
        <f si="0" t="shared"/>
        <v>-5.88235294117647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205991.0</v>
      </c>
      <c r="E45" s="4" t="n">
        <v>113652.0</v>
      </c>
      <c r="F45" s="5" t="n">
        <f si="0" t="shared"/>
        <v>81.24714039348186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470447.0</v>
      </c>
      <c r="E46" s="8" t="n">
        <f>E44+E43+E40+E36+E23+E16+E45</f>
        <v>321383.0</v>
      </c>
      <c r="F46" s="5" t="n">
        <f si="0" t="shared"/>
        <v>46.38204260959665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