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<sst xmlns="http://schemas.openxmlformats.org/spreadsheetml/2006/main" count="98" uniqueCount="56">
  <si>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</si>
  <si>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</si>
  <si>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</si>
  <si>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</si>
  <si>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</si>
  <si>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</si>
  <si>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</si>
  <si>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</si>
  <si>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</si>
  <si>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</si>
  <si>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</si>
  <si>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</si>
  <si>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</si>
  <si>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</si>
  <si>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</si>
  <si>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</si>
  <si>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</si>
  <si>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</si>
  <si>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</si>
  <si>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</si>
  <si>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</si>
  <si>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</si>
  <si>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</si>
  <si>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</si>
  <si>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</si>
  <si>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</si>
  <si>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</si>
  <si>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</si>
  <si>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</si>
  <si>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</si>
  <si>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</si>
  <si>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</si>
  <si>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</si>
  <si>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</si>
  <si>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</si>
  <si>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</si>
  <si>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</si>
  <si>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</si>
  <si>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</si>
  <si>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</si>
  <si>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</si>
  <si>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</si>
  <si>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</si>
  <si>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</si>
  <si>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</si>
  <si>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</si>
  <si>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</si>
  <si>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</si>
  <si>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</si>
  <si>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</si>
  <si>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</si>
  <si>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</si>
  <si>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</si>
  <si>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99年7月來臺旅客人次及成長率－按國籍分
Table 1-3 Visitor Arrivals by Nationality,
 July, 2010</t>
  </si>
  <si>
    <t>99年7月
Jul.., 2010</t>
  </si>
  <si>
    <t>98年7月
Jul..,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</si>
</sst>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78850.0</v>
      </c>
      <c r="E3" s="4" t="n">
        <v>73140.0</v>
      </c>
      <c r="F3" s="5" t="n">
        <f>IF(E3=0,"-",(D3-E3)/E3*100)</f>
        <v>7.806945583811868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17590.0</v>
      </c>
      <c r="E4" s="4" t="n">
        <v>14573.0</v>
      </c>
      <c r="F4" s="5" t="n">
        <f ref="F4:F46" si="0" t="shared">IF(E4=0,"-",(D4-E4)/E4*100)</f>
        <v>20.702669319975296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2164.0</v>
      </c>
      <c r="E5" s="4" t="n">
        <v>1930.0</v>
      </c>
      <c r="F5" s="5" t="n">
        <f si="0" t="shared"/>
        <v>12.124352331606218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1072.0</v>
      </c>
      <c r="E6" s="4" t="n">
        <v>1076.0</v>
      </c>
      <c r="F6" s="5" t="n">
        <f si="0" t="shared"/>
        <v>-0.37174721189591076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15284.0</v>
      </c>
      <c r="E7" s="4" t="n">
        <v>10141.0</v>
      </c>
      <c r="F7" s="5" t="n">
        <f si="0" t="shared"/>
        <v>50.71491963317227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12653.0</v>
      </c>
      <c r="E8" s="4" t="n">
        <v>9502.0</v>
      </c>
      <c r="F8" s="5" t="n">
        <f si="0" t="shared"/>
        <v>33.161439696905916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10471.0</v>
      </c>
      <c r="E9" s="4" t="n">
        <v>9658.0</v>
      </c>
      <c r="F9" s="5" t="n">
        <f si="0" t="shared"/>
        <v>8.417891903085525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6468.0</v>
      </c>
      <c r="E10" s="4" t="n">
        <v>6546.0</v>
      </c>
      <c r="F10" s="5" t="n">
        <f si="0" t="shared"/>
        <v>-1.1915673693858846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6601.0</v>
      </c>
      <c r="E11" s="4" t="n">
        <v>5980.0</v>
      </c>
      <c r="F11" s="5" t="n">
        <f si="0" t="shared"/>
        <v>10.384615384615385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6775.0</v>
      </c>
      <c r="E12" s="4" t="n">
        <v>5845.0</v>
      </c>
      <c r="F12" s="5" t="n">
        <f si="0" t="shared"/>
        <v>15.911035072711718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478.0</v>
      </c>
      <c r="E13" s="4" t="n">
        <f>E14-E7-E8-E9-E10-E11-E12</f>
        <v>393.0</v>
      </c>
      <c r="F13" s="5" t="n">
        <f si="0" t="shared"/>
        <v>21.62849872773537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58730.0</v>
      </c>
      <c r="E14" s="4" t="n">
        <v>48065.0</v>
      </c>
      <c r="F14" s="5" t="n">
        <f si="0" t="shared"/>
        <v>22.188702798293978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471.0</v>
      </c>
      <c r="E15" s="4" t="n">
        <f>E16-E3-E4-E5-E6-E14</f>
        <v>434.0</v>
      </c>
      <c r="F15" s="5" t="n">
        <f si="0" t="shared"/>
        <v>8.525345622119817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158877.0</v>
      </c>
      <c r="E16" s="4" t="n">
        <v>139218.0</v>
      </c>
      <c r="F16" s="5" t="n">
        <f si="0" t="shared"/>
        <v>14.121018833771496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7861.0</v>
      </c>
      <c r="E17" s="4" t="n">
        <v>7837.0</v>
      </c>
      <c r="F17" s="5" t="n">
        <f si="0" t="shared"/>
        <v>0.30623963251244096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37286.0</v>
      </c>
      <c r="E18" s="4" t="n">
        <v>37010.0</v>
      </c>
      <c r="F18" s="5" t="n">
        <f si="0" t="shared"/>
        <v>0.7457443934071872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189.0</v>
      </c>
      <c r="E19" s="4" t="n">
        <v>156.0</v>
      </c>
      <c r="F19" s="5" t="n">
        <f si="0" t="shared"/>
        <v>21.153846153846153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263.0</v>
      </c>
      <c r="E20" s="4" t="n">
        <v>275.0</v>
      </c>
      <c r="F20" s="5" t="n">
        <f si="0" t="shared"/>
        <v>-4.363636363636364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40.0</v>
      </c>
      <c r="E21" s="4" t="n">
        <v>75.0</v>
      </c>
      <c r="F21" s="5" t="n">
        <f si="0" t="shared"/>
        <v>-46.666666666666664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509.0</v>
      </c>
      <c r="E22" s="4" t="n">
        <f>E23-E17-E18-E19-E20-E21</f>
        <v>582.0</v>
      </c>
      <c r="F22" s="5" t="n">
        <f>IF(E22=0,"-",(D22-E22)/E22*100)</f>
        <v>-12.542955326460481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46148.0</v>
      </c>
      <c r="E23" s="4" t="n">
        <v>45935.0</v>
      </c>
      <c r="F23" s="5" t="n">
        <f si="0" t="shared"/>
        <v>0.4636987046914118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465.0</v>
      </c>
      <c r="E24" s="4" t="n">
        <v>541.0</v>
      </c>
      <c r="F24" s="5" t="n">
        <f si="0" t="shared"/>
        <v>-14.048059149722736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2860.0</v>
      </c>
      <c r="E25" s="4" t="n">
        <v>2743.0</v>
      </c>
      <c r="F25" s="5" t="n">
        <f si="0" t="shared"/>
        <v>4.265402843601896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3553.0</v>
      </c>
      <c r="E26" s="4" t="n">
        <v>3494.0</v>
      </c>
      <c r="F26" s="5" t="n">
        <f si="0" t="shared"/>
        <v>1.6886090440755581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1075.0</v>
      </c>
      <c r="E27" s="4" t="n">
        <v>1180.0</v>
      </c>
      <c r="F27" s="5" t="n">
        <f si="0" t="shared"/>
        <v>-8.898305084745763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1335.0</v>
      </c>
      <c r="E28" s="4" t="n">
        <v>1359.0</v>
      </c>
      <c r="F28" s="5" t="n">
        <f si="0" t="shared"/>
        <v>-1.7660044150110374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620.0</v>
      </c>
      <c r="E29" s="4" t="n">
        <v>729.0</v>
      </c>
      <c r="F29" s="5" t="n">
        <f si="0" t="shared"/>
        <v>-14.951989026063101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528.0</v>
      </c>
      <c r="E30" s="4" t="n">
        <v>586.0</v>
      </c>
      <c r="F30" s="5" t="n">
        <f si="0" t="shared"/>
        <v>-9.897610921501707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6178.0</v>
      </c>
      <c r="E31" s="4" t="n">
        <v>7007.0</v>
      </c>
      <c r="F31" s="5" t="n">
        <f si="0" t="shared"/>
        <v>-11.831026116740402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537.0</v>
      </c>
      <c r="E32" s="4" t="n">
        <v>496.0</v>
      </c>
      <c r="F32" s="5" t="n">
        <f si="0" t="shared"/>
        <v>8.266129032258064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95.0</v>
      </c>
      <c r="E33" s="4" t="n">
        <v>143.0</v>
      </c>
      <c r="F33" s="5" t="n">
        <f si="0" t="shared"/>
        <v>-33.56643356643357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529.0</v>
      </c>
      <c r="E34" s="4" t="n">
        <v>560.0</v>
      </c>
      <c r="F34" s="5" t="n">
        <f si="0" t="shared"/>
        <v>-5.535714285714286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4055.0</v>
      </c>
      <c r="E35" s="4" t="n">
        <f>E36-E24-E25-E26-E27-E28-E29-E30-E31-E32-E33-E34</f>
        <v>4759.0</v>
      </c>
      <c r="F35" s="5" t="n">
        <f si="0" t="shared"/>
        <v>-14.793023744484135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21830.0</v>
      </c>
      <c r="E36" s="4" t="n">
        <v>23597.0</v>
      </c>
      <c r="F36" s="5" t="n">
        <f si="0" t="shared"/>
        <v>-7.488240030512354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5788.0</v>
      </c>
      <c r="E37" s="4" t="n">
        <v>5533.0</v>
      </c>
      <c r="F37" s="5" t="n">
        <f si="0" t="shared"/>
        <v>4.608711368154708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895.0</v>
      </c>
      <c r="E38" s="4" t="n">
        <v>891.0</v>
      </c>
      <c r="F38" s="5" t="n">
        <f si="0" t="shared"/>
        <v>0.44893378226711567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101.0</v>
      </c>
      <c r="E39" s="4" t="n">
        <f>E40-E37-E38</f>
        <v>83.0</v>
      </c>
      <c r="F39" s="5" t="n">
        <f si="0" t="shared"/>
        <v>21.686746987951807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6784.0</v>
      </c>
      <c r="E40" s="4" t="n">
        <v>6507.0</v>
      </c>
      <c r="F40" s="5" t="n">
        <f si="0" t="shared"/>
        <v>4.25695404948517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408.0</v>
      </c>
      <c r="E41" s="4" t="n">
        <v>489.0</v>
      </c>
      <c r="F41" s="5" t="n">
        <f si="0" t="shared"/>
        <v>-16.56441717791411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441.0</v>
      </c>
      <c r="E42" s="4" t="n">
        <f>E43-E41</f>
        <v>380.0</v>
      </c>
      <c r="F42" s="5" t="n">
        <f si="0" t="shared"/>
        <v>16.05263157894737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849.0</v>
      </c>
      <c r="E43" s="4" t="n">
        <v>869.0</v>
      </c>
      <c r="F43" s="5" t="n">
        <f si="0" t="shared"/>
        <v>-2.3014959723820483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11.0</v>
      </c>
      <c r="E44" s="4" t="n">
        <v>13.0</v>
      </c>
      <c r="F44" s="5" t="n">
        <f si="0" t="shared"/>
        <v>-15.384615384615385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193264.0</v>
      </c>
      <c r="E45" s="4" t="n">
        <v>130579.0</v>
      </c>
      <c r="F45" s="5" t="n">
        <f si="0" t="shared"/>
        <v>48.005422005069725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427763.0</v>
      </c>
      <c r="E46" s="8" t="n">
        <f>E44+E43+E40+E36+E23+E16+E45</f>
        <v>346718.0</v>
      </c>
      <c r="F46" s="5" t="n">
        <f si="0" t="shared"/>
        <v>23.37490410073893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