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<sst xmlns="http://schemas.openxmlformats.org/spreadsheetml/2006/main" count="109" uniqueCount="64">
  <si>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</si>
  <si>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</si>
  <si>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</si>
  <si>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</si>
  <si>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</si>
  <si>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</si>
  <si>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</si>
  <si>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</si>
  <si>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</si>
  <si>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</si>
  <si>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</si>
  <si>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</si>
  <si>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</si>
  <si>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</si>
  <si>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</si>
  <si>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</si>
  <si>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</si>
  <si>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</si>
  <si>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</si>
  <si>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</si>
  <si>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</si>
  <si>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</si>
  <si>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</si>
  <si>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</si>
  <si>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</si>
  <si>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</si>
  <si>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</si>
  <si>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</si>
  <si>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</si>
  <si>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</si>
  <si>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</si>
  <si>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</si>
  <si>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</si>
  <si>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</si>
  <si>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</si>
  <si>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</si>
  <si>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</si>
  <si>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</si>
  <si>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</si>
  <si>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</si>
  <si>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</si>
  <si>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</si>
  <si>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</si>
  <si>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</si>
  <si>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</si>
  <si>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</si>
  <si>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</si>
  <si>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</si>
  <si>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</si>
  <si>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</si>
  <si>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</si>
  <si>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</si>
  <si>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</si>
  <si>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</si>
  <si>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</si>
  <si>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</si>
  <si>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</si>
  <si>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</si>
  <si>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</si>
  <si>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</si>
  <si>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</si>
  <si>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</si>
  <si>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100年5月來臺旅客人次－按年齡分
Table 1-5   Visitor Arrivals by Age,
May,2011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</si>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</sst>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811.0</v>
      </c>
      <c r="E3" s="2" t="n">
        <v>1830.0</v>
      </c>
      <c r="F3" s="2" t="n">
        <v>18094.0</v>
      </c>
      <c r="G3" s="2" t="n">
        <v>13617.0</v>
      </c>
      <c r="H3" s="2" t="n">
        <v>9829.0</v>
      </c>
      <c r="I3" s="2" t="n">
        <v>7145.0</v>
      </c>
      <c r="J3" s="2" t="n">
        <v>3739.0</v>
      </c>
      <c r="K3" s="2" t="n">
        <f>SUM(D3:J3)</f>
        <v>55065.0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939.0</v>
      </c>
      <c r="E4" s="2" t="n">
        <v>787.0</v>
      </c>
      <c r="F4" s="2" t="n">
        <v>17600.0</v>
      </c>
      <c r="G4" s="2" t="n">
        <v>25411.0</v>
      </c>
      <c r="H4" s="2" t="n">
        <v>34375.0</v>
      </c>
      <c r="I4" s="2" t="n">
        <v>31662.0</v>
      </c>
      <c r="J4" s="2" t="n">
        <v>39705.0</v>
      </c>
      <c r="K4" s="2" t="n">
        <f ref="K4:K48" si="0" t="shared">SUM(D4:J4)</f>
        <v>150479.0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1032.0</v>
      </c>
      <c r="E5" s="2" t="n">
        <v>1165.0</v>
      </c>
      <c r="F5" s="2" t="n">
        <v>9939.0</v>
      </c>
      <c r="G5" s="2" t="n">
        <v>18598.0</v>
      </c>
      <c r="H5" s="2" t="n">
        <v>18377.0</v>
      </c>
      <c r="I5" s="2" t="n">
        <v>16813.0</v>
      </c>
      <c r="J5" s="2" t="n">
        <v>22060.0</v>
      </c>
      <c r="K5" s="2" t="n">
        <f si="0" t="shared"/>
        <v>87984.0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437.0</v>
      </c>
      <c r="E6" s="2" t="n">
        <v>771.0</v>
      </c>
      <c r="F6" s="2" t="n">
        <v>2661.0</v>
      </c>
      <c r="G6" s="2" t="n">
        <v>5192.0</v>
      </c>
      <c r="H6" s="2" t="n">
        <v>4471.0</v>
      </c>
      <c r="I6" s="2" t="n">
        <v>3913.0</v>
      </c>
      <c r="J6" s="2" t="n">
        <v>2968.0</v>
      </c>
      <c r="K6" s="2" t="n">
        <f si="0" t="shared"/>
        <v>20413.0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30.0</v>
      </c>
      <c r="E7" s="2" t="n">
        <v>23.0</v>
      </c>
      <c r="F7" s="2" t="n">
        <v>440.0</v>
      </c>
      <c r="G7" s="2" t="n">
        <v>838.0</v>
      </c>
      <c r="H7" s="2" t="n">
        <v>569.0</v>
      </c>
      <c r="I7" s="2" t="n">
        <v>288.0</v>
      </c>
      <c r="J7" s="2" t="n">
        <v>109.0</v>
      </c>
      <c r="K7" s="2" t="n">
        <f si="0" t="shared"/>
        <v>2297.0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17.0</v>
      </c>
      <c r="E8" s="2" t="n">
        <v>6.0</v>
      </c>
      <c r="F8" s="2" t="n">
        <v>129.0</v>
      </c>
      <c r="G8" s="2" t="n">
        <v>527.0</v>
      </c>
      <c r="H8" s="2" t="n">
        <v>442.0</v>
      </c>
      <c r="I8" s="2" t="n">
        <v>233.0</v>
      </c>
      <c r="J8" s="2" t="n">
        <v>94.0</v>
      </c>
      <c r="K8" s="2" t="n">
        <f si="0" t="shared"/>
        <v>1448.0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738.0</v>
      </c>
      <c r="E9" s="2" t="n">
        <v>1168.0</v>
      </c>
      <c r="F9" s="2" t="n">
        <v>6258.0</v>
      </c>
      <c r="G9" s="2" t="n">
        <v>6166.0</v>
      </c>
      <c r="H9" s="2" t="n">
        <v>3851.0</v>
      </c>
      <c r="I9" s="2" t="n">
        <v>3171.0</v>
      </c>
      <c r="J9" s="2" t="n">
        <v>2478.0</v>
      </c>
      <c r="K9" s="2" t="n">
        <f si="0" t="shared"/>
        <v>23830.0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675.0</v>
      </c>
      <c r="E10" s="2" t="n">
        <v>1020.0</v>
      </c>
      <c r="F10" s="2" t="n">
        <v>5903.0</v>
      </c>
      <c r="G10" s="2" t="n">
        <v>5100.0</v>
      </c>
      <c r="H10" s="2" t="n">
        <v>4227.0</v>
      </c>
      <c r="I10" s="2" t="n">
        <v>3384.0</v>
      </c>
      <c r="J10" s="2" t="n">
        <v>1966.0</v>
      </c>
      <c r="K10" s="2" t="n">
        <f si="0" t="shared"/>
        <v>22275.0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38.0</v>
      </c>
      <c r="E11" s="2" t="n">
        <v>114.0</v>
      </c>
      <c r="F11" s="2" t="n">
        <v>4232.0</v>
      </c>
      <c r="G11" s="2" t="n">
        <v>3903.0</v>
      </c>
      <c r="H11" s="2" t="n">
        <v>1088.0</v>
      </c>
      <c r="I11" s="2" t="n">
        <v>815.0</v>
      </c>
      <c r="J11" s="2" t="n">
        <v>751.0</v>
      </c>
      <c r="K11" s="2" t="n">
        <f si="0" t="shared"/>
        <v>10941.0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149.0</v>
      </c>
      <c r="E12" s="2" t="n">
        <v>419.0</v>
      </c>
      <c r="F12" s="2" t="n">
        <v>3661.0</v>
      </c>
      <c r="G12" s="2" t="n">
        <v>3130.0</v>
      </c>
      <c r="H12" s="2" t="n">
        <v>1292.0</v>
      </c>
      <c r="I12" s="2" t="n">
        <v>593.0</v>
      </c>
      <c r="J12" s="2" t="n">
        <v>507.0</v>
      </c>
      <c r="K12" s="2" t="n">
        <f si="0" t="shared"/>
        <v>9751.0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50.0</v>
      </c>
      <c r="E13" s="2" t="n">
        <v>206.0</v>
      </c>
      <c r="F13" s="2" t="n">
        <v>2021.0</v>
      </c>
      <c r="G13" s="2" t="n">
        <v>3012.0</v>
      </c>
      <c r="H13" s="2" t="n">
        <v>1854.0</v>
      </c>
      <c r="I13" s="2" t="n">
        <v>771.0</v>
      </c>
      <c r="J13" s="2" t="n">
        <v>470.0</v>
      </c>
      <c r="K13" s="2" t="n">
        <f si="0" t="shared"/>
        <v>8384.0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65.0</v>
      </c>
      <c r="E14" s="2" t="n">
        <v>528.0</v>
      </c>
      <c r="F14" s="2" t="n">
        <v>4371.0</v>
      </c>
      <c r="G14" s="2" t="n">
        <v>1980.0</v>
      </c>
      <c r="H14" s="2" t="n">
        <v>715.0</v>
      </c>
      <c r="I14" s="2" t="n">
        <v>683.0</v>
      </c>
      <c r="J14" s="2" t="n">
        <v>364.0</v>
      </c>
      <c r="K14" s="2" t="n">
        <f si="0" t="shared"/>
        <v>8706.0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4.0</v>
      </c>
      <c r="E15" s="2" t="n">
        <f ref="E15:J15" si="1" t="shared">E16-E9-E10-E11-E12-E13-E14</f>
        <v>13.0</v>
      </c>
      <c r="F15" s="2" t="n">
        <f si="1" t="shared"/>
        <v>113.0</v>
      </c>
      <c r="G15" s="2" t="n">
        <f si="1" t="shared"/>
        <v>180.0</v>
      </c>
      <c r="H15" s="2" t="n">
        <f si="1" t="shared"/>
        <v>76.0</v>
      </c>
      <c r="I15" s="2" t="n">
        <f si="1" t="shared"/>
        <v>65.0</v>
      </c>
      <c r="J15" s="2" t="n">
        <f si="1" t="shared"/>
        <v>50.0</v>
      </c>
      <c r="K15" s="2" t="n">
        <f si="0" t="shared"/>
        <v>501.0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1719.0</v>
      </c>
      <c r="E16" s="2" t="n">
        <v>3468.0</v>
      </c>
      <c r="F16" s="2" t="n">
        <v>26559.0</v>
      </c>
      <c r="G16" s="2" t="n">
        <v>23471.0</v>
      </c>
      <c r="H16" s="2" t="n">
        <v>13103.0</v>
      </c>
      <c r="I16" s="2" t="n">
        <v>9482.0</v>
      </c>
      <c r="J16" s="2" t="n">
        <v>6586.0</v>
      </c>
      <c r="K16" s="2" t="n">
        <f si="0" t="shared"/>
        <v>84388.0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30.0</v>
      </c>
      <c r="E17" s="2" t="n">
        <f ref="E17:J17" si="2" t="shared">E18-E16-E3-E4-E5-E6-E7-E8</f>
        <v>16.0</v>
      </c>
      <c r="F17" s="2" t="n">
        <f si="2" t="shared"/>
        <v>158.0</v>
      </c>
      <c r="G17" s="2" t="n">
        <f si="2" t="shared"/>
        <v>297.0</v>
      </c>
      <c r="H17" s="2" t="n">
        <f si="2" t="shared"/>
        <v>242.0</v>
      </c>
      <c r="I17" s="2" t="n">
        <f si="2" t="shared"/>
        <v>136.0</v>
      </c>
      <c r="J17" s="2" t="n">
        <f si="2" t="shared"/>
        <v>82.0</v>
      </c>
      <c r="K17" s="2" t="n">
        <f si="0" t="shared"/>
        <v>961.0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5015.0</v>
      </c>
      <c r="E18" s="2" t="n">
        <v>8066.0</v>
      </c>
      <c r="F18" s="2" t="n">
        <v>75580.0</v>
      </c>
      <c r="G18" s="2" t="n">
        <v>87951.0</v>
      </c>
      <c r="H18" s="2" t="n">
        <v>81408.0</v>
      </c>
      <c r="I18" s="2" t="n">
        <v>69672.0</v>
      </c>
      <c r="J18" s="2" t="n">
        <v>75343.0</v>
      </c>
      <c r="K18" s="2" t="n">
        <f si="0" t="shared"/>
        <v>403035.0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122.0</v>
      </c>
      <c r="E19" s="2" t="n">
        <v>128.0</v>
      </c>
      <c r="F19" s="2" t="n">
        <v>1187.0</v>
      </c>
      <c r="G19" s="2" t="n">
        <v>1088.0</v>
      </c>
      <c r="H19" s="2" t="n">
        <v>846.0</v>
      </c>
      <c r="I19" s="2" t="n">
        <v>872.0</v>
      </c>
      <c r="J19" s="2" t="n">
        <v>638.0</v>
      </c>
      <c r="K19" s="2" t="n">
        <f si="0" t="shared"/>
        <v>4881.0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1688.0</v>
      </c>
      <c r="E20" s="2" t="n">
        <v>1178.0</v>
      </c>
      <c r="F20" s="2" t="n">
        <v>5065.0</v>
      </c>
      <c r="G20" s="2" t="n">
        <v>5935.0</v>
      </c>
      <c r="H20" s="2" t="n">
        <v>7272.0</v>
      </c>
      <c r="I20" s="2" t="n">
        <v>7839.0</v>
      </c>
      <c r="J20" s="2" t="n">
        <v>5465.0</v>
      </c>
      <c r="K20" s="2" t="n">
        <f si="0" t="shared"/>
        <v>34442.0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1.0</v>
      </c>
      <c r="E21" s="2" t="n">
        <v>8.0</v>
      </c>
      <c r="F21" s="2" t="n">
        <v>41.0</v>
      </c>
      <c r="G21" s="2" t="n">
        <v>71.0</v>
      </c>
      <c r="H21" s="2" t="n">
        <v>37.0</v>
      </c>
      <c r="I21" s="2" t="n">
        <v>35.0</v>
      </c>
      <c r="J21" s="2" t="n">
        <v>9.0</v>
      </c>
      <c r="K21" s="2" t="n">
        <f si="0" t="shared"/>
        <v>202.0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8.0</v>
      </c>
      <c r="E22" s="2" t="n">
        <v>10.0</v>
      </c>
      <c r="F22" s="2" t="n">
        <v>67.0</v>
      </c>
      <c r="G22" s="2" t="n">
        <v>125.0</v>
      </c>
      <c r="H22" s="2" t="n">
        <v>131.0</v>
      </c>
      <c r="I22" s="2" t="n">
        <v>79.0</v>
      </c>
      <c r="J22" s="2" t="n">
        <v>37.0</v>
      </c>
      <c r="K22" s="2" t="n">
        <f si="0" t="shared"/>
        <v>457.0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1.0</v>
      </c>
      <c r="E23" s="2" t="n">
        <v>1.0</v>
      </c>
      <c r="F23" s="2" t="n">
        <v>8.0</v>
      </c>
      <c r="G23" s="2" t="n">
        <v>36.0</v>
      </c>
      <c r="H23" s="2" t="n">
        <v>35.0</v>
      </c>
      <c r="I23" s="2" t="n">
        <v>15.0</v>
      </c>
      <c r="J23" s="2" t="n">
        <v>31.0</v>
      </c>
      <c r="K23" s="2" t="n">
        <f si="0" t="shared"/>
        <v>127.0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8.0</v>
      </c>
      <c r="E24" s="2" t="n">
        <f ref="E24:J24" si="3" t="shared">E25-E19-E20-E21-E22-E23</f>
        <v>4.0</v>
      </c>
      <c r="F24" s="2" t="n">
        <f si="3" t="shared"/>
        <v>115.0</v>
      </c>
      <c r="G24" s="2" t="n">
        <f si="3" t="shared"/>
        <v>156.0</v>
      </c>
      <c r="H24" s="2" t="n">
        <f si="3" t="shared"/>
        <v>153.0</v>
      </c>
      <c r="I24" s="2" t="n">
        <f si="3" t="shared"/>
        <v>99.0</v>
      </c>
      <c r="J24" s="2" t="n">
        <f si="3" t="shared"/>
        <v>46.0</v>
      </c>
      <c r="K24" s="2" t="n">
        <f si="0" t="shared"/>
        <v>581.0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1828.0</v>
      </c>
      <c r="E25" s="2" t="n">
        <v>1329.0</v>
      </c>
      <c r="F25" s="2" t="n">
        <v>6483.0</v>
      </c>
      <c r="G25" s="2" t="n">
        <v>7411.0</v>
      </c>
      <c r="H25" s="2" t="n">
        <v>8474.0</v>
      </c>
      <c r="I25" s="2" t="n">
        <v>8939.0</v>
      </c>
      <c r="J25" s="2" t="n">
        <v>6226.0</v>
      </c>
      <c r="K25" s="2" t="n">
        <f si="0" t="shared"/>
        <v>40690.0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8.0</v>
      </c>
      <c r="E26" s="2" t="n">
        <v>3.0</v>
      </c>
      <c r="F26" s="2" t="n">
        <v>48.0</v>
      </c>
      <c r="G26" s="2" t="n">
        <v>90.0</v>
      </c>
      <c r="H26" s="2" t="n">
        <v>102.0</v>
      </c>
      <c r="I26" s="2" t="n">
        <v>62.0</v>
      </c>
      <c r="J26" s="2" t="n">
        <v>35.0</v>
      </c>
      <c r="K26" s="2" t="n">
        <f si="0" t="shared"/>
        <v>348.0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34.0</v>
      </c>
      <c r="E27" s="2" t="n">
        <v>36.0</v>
      </c>
      <c r="F27" s="2" t="n">
        <v>429.0</v>
      </c>
      <c r="G27" s="2" t="n">
        <v>625.0</v>
      </c>
      <c r="H27" s="2" t="n">
        <v>626.0</v>
      </c>
      <c r="I27" s="2" t="n">
        <v>432.0</v>
      </c>
      <c r="J27" s="2" t="n">
        <v>290.0</v>
      </c>
      <c r="K27" s="2" t="n">
        <f si="0" t="shared"/>
        <v>2472.0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49.0</v>
      </c>
      <c r="E28" s="2" t="n">
        <v>9.0</v>
      </c>
      <c r="F28" s="2" t="n">
        <v>376.0</v>
      </c>
      <c r="G28" s="2" t="n">
        <v>921.0</v>
      </c>
      <c r="H28" s="2" t="n">
        <v>1283.0</v>
      </c>
      <c r="I28" s="2" t="n">
        <v>769.0</v>
      </c>
      <c r="J28" s="2" t="n">
        <v>522.0</v>
      </c>
      <c r="K28" s="2" t="n">
        <f si="0" t="shared"/>
        <v>3929.0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5.0</v>
      </c>
      <c r="E29" s="2" t="n">
        <v>9.0</v>
      </c>
      <c r="F29" s="2" t="n">
        <v>115.0</v>
      </c>
      <c r="G29" s="2" t="n">
        <v>297.0</v>
      </c>
      <c r="H29" s="2" t="n">
        <v>339.0</v>
      </c>
      <c r="I29" s="2" t="n">
        <v>197.0</v>
      </c>
      <c r="J29" s="2" t="n">
        <v>143.0</v>
      </c>
      <c r="K29" s="2" t="n">
        <f si="0" t="shared"/>
        <v>1105.0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11.0</v>
      </c>
      <c r="E30" s="2" t="n">
        <v>21.0</v>
      </c>
      <c r="F30" s="2" t="n">
        <v>154.0</v>
      </c>
      <c r="G30" s="2" t="n">
        <v>279.0</v>
      </c>
      <c r="H30" s="2" t="n">
        <v>307.0</v>
      </c>
      <c r="I30" s="2" t="n">
        <v>207.0</v>
      </c>
      <c r="J30" s="2" t="n">
        <v>91.0</v>
      </c>
      <c r="K30" s="2" t="n">
        <f si="0" t="shared"/>
        <v>1070.0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2.0</v>
      </c>
      <c r="E31" s="2" t="n">
        <v>8.0</v>
      </c>
      <c r="F31" s="2" t="n">
        <v>70.0</v>
      </c>
      <c r="G31" s="2" t="n">
        <v>121.0</v>
      </c>
      <c r="H31" s="2" t="n">
        <v>181.0</v>
      </c>
      <c r="I31" s="2" t="n">
        <v>118.0</v>
      </c>
      <c r="J31" s="2" t="n">
        <v>92.0</v>
      </c>
      <c r="K31" s="2" t="n">
        <f si="0" t="shared"/>
        <v>592.0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3.0</v>
      </c>
      <c r="E32" s="2" t="n">
        <v>0.0</v>
      </c>
      <c r="F32" s="2" t="n">
        <v>78.0</v>
      </c>
      <c r="G32" s="2" t="n">
        <v>183.0</v>
      </c>
      <c r="H32" s="2" t="n">
        <v>112.0</v>
      </c>
      <c r="I32" s="2" t="n">
        <v>84.0</v>
      </c>
      <c r="J32" s="2" t="n">
        <v>59.0</v>
      </c>
      <c r="K32" s="2" t="n">
        <f si="0" t="shared"/>
        <v>519.0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56.0</v>
      </c>
      <c r="E33" s="2" t="n">
        <v>100.0</v>
      </c>
      <c r="F33" s="2" t="n">
        <v>448.0</v>
      </c>
      <c r="G33" s="2" t="n">
        <v>746.0</v>
      </c>
      <c r="H33" s="2" t="n">
        <v>941.0</v>
      </c>
      <c r="I33" s="2" t="n">
        <v>738.0</v>
      </c>
      <c r="J33" s="2" t="n">
        <v>398.0</v>
      </c>
      <c r="K33" s="2" t="n">
        <f si="0" t="shared"/>
        <v>3427.0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4.0</v>
      </c>
      <c r="E34" s="2" t="n">
        <v>1.0</v>
      </c>
      <c r="F34" s="2" t="n">
        <v>55.0</v>
      </c>
      <c r="G34" s="2" t="n">
        <v>105.0</v>
      </c>
      <c r="H34" s="2" t="n">
        <v>103.0</v>
      </c>
      <c r="I34" s="2" t="n">
        <v>104.0</v>
      </c>
      <c r="J34" s="2" t="n">
        <v>75.0</v>
      </c>
      <c r="K34" s="2" t="n">
        <f si="0" t="shared"/>
        <v>447.0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4.0</v>
      </c>
      <c r="E35" s="2" t="n">
        <v>1.0</v>
      </c>
      <c r="F35" s="2" t="n">
        <v>12.0</v>
      </c>
      <c r="G35" s="2" t="n">
        <v>29.0</v>
      </c>
      <c r="H35" s="2" t="n">
        <v>34.0</v>
      </c>
      <c r="I35" s="2" t="n">
        <v>16.0</v>
      </c>
      <c r="J35" s="2" t="n">
        <v>8.0</v>
      </c>
      <c r="K35" s="2" t="n">
        <f si="0" t="shared"/>
        <v>104.0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8.0</v>
      </c>
      <c r="E36" s="2" t="n">
        <v>7.0</v>
      </c>
      <c r="F36" s="2" t="n">
        <v>70.0</v>
      </c>
      <c r="G36" s="2" t="n">
        <v>126.0</v>
      </c>
      <c r="H36" s="2" t="n">
        <v>161.0</v>
      </c>
      <c r="I36" s="2" t="n">
        <v>119.0</v>
      </c>
      <c r="J36" s="2" t="n">
        <v>62.0</v>
      </c>
      <c r="K36" s="2" t="n">
        <f si="0" t="shared"/>
        <v>553.0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5.0</v>
      </c>
      <c r="E37" s="2" t="n">
        <v>19.0</v>
      </c>
      <c r="F37" s="2" t="n">
        <v>182.0</v>
      </c>
      <c r="G37" s="2" t="n">
        <v>260.0</v>
      </c>
      <c r="H37" s="2" t="n">
        <v>178.0</v>
      </c>
      <c r="I37" s="2" t="n">
        <v>93.0</v>
      </c>
      <c r="J37" s="2" t="n">
        <v>27.0</v>
      </c>
      <c r="K37" s="2" t="n">
        <f si="0" t="shared"/>
        <v>764.0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29.0</v>
      </c>
      <c r="E38" s="2" t="n">
        <f ref="E38:J38" si="4" t="shared">E39-E26-E27-E28-E29-E30-E31-E32-E33-E34-E35-E36-E37</f>
        <v>27.0</v>
      </c>
      <c r="F38" s="2" t="n">
        <f si="4" t="shared"/>
        <v>477.0</v>
      </c>
      <c r="G38" s="2" t="n">
        <f si="4" t="shared"/>
        <v>779.0</v>
      </c>
      <c r="H38" s="2" t="n">
        <f si="4" t="shared"/>
        <v>547.0</v>
      </c>
      <c r="I38" s="2" t="n">
        <f si="4" t="shared"/>
        <v>366.0</v>
      </c>
      <c r="J38" s="2" t="n">
        <f si="4" t="shared"/>
        <v>138.0</v>
      </c>
      <c r="K38" s="2" t="n">
        <f si="0" t="shared"/>
        <v>2363.0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218.0</v>
      </c>
      <c r="E39" s="2" t="n">
        <v>241.0</v>
      </c>
      <c r="F39" s="2" t="n">
        <v>2514.0</v>
      </c>
      <c r="G39" s="2" t="n">
        <v>4561.0</v>
      </c>
      <c r="H39" s="2" t="n">
        <v>4914.0</v>
      </c>
      <c r="I39" s="2" t="n">
        <v>3305.0</v>
      </c>
      <c r="J39" s="2" t="n">
        <v>1940.0</v>
      </c>
      <c r="K39" s="2" t="n">
        <f si="0" t="shared"/>
        <v>17693.0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133.0</v>
      </c>
      <c r="E40" s="2" t="n">
        <v>48.0</v>
      </c>
      <c r="F40" s="2" t="n">
        <v>530.0</v>
      </c>
      <c r="G40" s="2" t="n">
        <v>952.0</v>
      </c>
      <c r="H40" s="2" t="n">
        <v>790.0</v>
      </c>
      <c r="I40" s="2" t="n">
        <v>766.0</v>
      </c>
      <c r="J40" s="2" t="n">
        <v>637.0</v>
      </c>
      <c r="K40" s="2" t="n">
        <f si="0" t="shared"/>
        <v>3856.0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27.0</v>
      </c>
      <c r="E41" s="2" t="n">
        <v>7.0</v>
      </c>
      <c r="F41" s="2" t="n">
        <v>108.0</v>
      </c>
      <c r="G41" s="2" t="n">
        <v>197.0</v>
      </c>
      <c r="H41" s="2" t="n">
        <v>118.0</v>
      </c>
      <c r="I41" s="2" t="n">
        <v>134.0</v>
      </c>
      <c r="J41" s="2" t="n">
        <v>86.0</v>
      </c>
      <c r="K41" s="2" t="n">
        <f si="0" t="shared"/>
        <v>677.0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1.0</v>
      </c>
      <c r="E42" s="2" t="n">
        <f ref="E42:J42" si="5" t="shared">E43-E40-E41</f>
        <v>1.0</v>
      </c>
      <c r="F42" s="2" t="n">
        <f si="5" t="shared"/>
        <v>21.0</v>
      </c>
      <c r="G42" s="2" t="n">
        <f si="5" t="shared"/>
        <v>25.0</v>
      </c>
      <c r="H42" s="2" t="n">
        <f si="5" t="shared"/>
        <v>19.0</v>
      </c>
      <c r="I42" s="2" t="n">
        <f si="5" t="shared"/>
        <v>22.0</v>
      </c>
      <c r="J42" s="2" t="n">
        <f si="5" t="shared"/>
        <v>16.0</v>
      </c>
      <c r="K42" s="2" t="n">
        <f si="0" t="shared"/>
        <v>105.0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161.0</v>
      </c>
      <c r="E43" s="2" t="n">
        <v>56.0</v>
      </c>
      <c r="F43" s="2" t="n">
        <v>659.0</v>
      </c>
      <c r="G43" s="2" t="n">
        <v>1174.0</v>
      </c>
      <c r="H43" s="2" t="n">
        <v>927.0</v>
      </c>
      <c r="I43" s="2" t="n">
        <v>922.0</v>
      </c>
      <c r="J43" s="2" t="n">
        <v>739.0</v>
      </c>
      <c r="K43" s="2" t="n">
        <f si="0" t="shared"/>
        <v>4638.0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6.0</v>
      </c>
      <c r="E44" s="2" t="n">
        <v>4.0</v>
      </c>
      <c r="F44" s="2" t="n">
        <v>55.0</v>
      </c>
      <c r="G44" s="2" t="n">
        <v>87.0</v>
      </c>
      <c r="H44" s="2" t="n">
        <v>95.0</v>
      </c>
      <c r="I44" s="2" t="n">
        <v>46.0</v>
      </c>
      <c r="J44" s="2" t="n">
        <v>51.0</v>
      </c>
      <c r="K44" s="2" t="n">
        <f si="0" t="shared"/>
        <v>344.0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2.0</v>
      </c>
      <c r="E45" s="2" t="n">
        <f ref="E45:J45" si="6" t="shared">E46-E44</f>
        <v>3.0</v>
      </c>
      <c r="F45" s="2" t="n">
        <f si="6" t="shared"/>
        <v>51.0</v>
      </c>
      <c r="G45" s="2" t="n">
        <f si="6" t="shared"/>
        <v>126.0</v>
      </c>
      <c r="H45" s="2" t="n">
        <f si="6" t="shared"/>
        <v>109.0</v>
      </c>
      <c r="I45" s="2" t="n">
        <f si="6" t="shared"/>
        <v>55.0</v>
      </c>
      <c r="J45" s="2" t="n">
        <f si="6" t="shared"/>
        <v>10.0</v>
      </c>
      <c r="K45" s="2" t="n">
        <f si="0" t="shared"/>
        <v>356.0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8.0</v>
      </c>
      <c r="E46" s="2" t="n">
        <v>7.0</v>
      </c>
      <c r="F46" s="2" t="n">
        <v>106.0</v>
      </c>
      <c r="G46" s="2" t="n">
        <v>213.0</v>
      </c>
      <c r="H46" s="2" t="n">
        <v>204.0</v>
      </c>
      <c r="I46" s="2" t="n">
        <v>101.0</v>
      </c>
      <c r="J46" s="2" t="n">
        <v>61.0</v>
      </c>
      <c r="K46" s="2" t="n">
        <f si="0" t="shared"/>
        <v>700.0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116.0</v>
      </c>
      <c r="E47" s="2" t="n">
        <v>111.0</v>
      </c>
      <c r="F47" s="2" t="n">
        <v>611.0</v>
      </c>
      <c r="G47" s="2" t="n">
        <v>784.0</v>
      </c>
      <c r="H47" s="2" t="n">
        <v>758.0</v>
      </c>
      <c r="I47" s="2" t="n">
        <v>704.0</v>
      </c>
      <c r="J47" s="2" t="n">
        <v>631.0</v>
      </c>
      <c r="K47" s="2" t="n">
        <f si="0" t="shared"/>
        <v>3715.0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7346.0</v>
      </c>
      <c r="E48" s="2" t="n">
        <f ref="E48:J48" si="7" t="shared">E47+E46+E43+E39+E25+E18</f>
        <v>9810.0</v>
      </c>
      <c r="F48" s="2" t="n">
        <f si="7" t="shared"/>
        <v>85953.0</v>
      </c>
      <c r="G48" s="2" t="n">
        <f si="7" t="shared"/>
        <v>102094.0</v>
      </c>
      <c r="H48" s="2" t="n">
        <f si="7" t="shared"/>
        <v>96685.0</v>
      </c>
      <c r="I48" s="2" t="n">
        <f si="7" t="shared"/>
        <v>83643.0</v>
      </c>
      <c r="J48" s="2" t="n">
        <f si="7" t="shared"/>
        <v>84940.0</v>
      </c>
      <c r="K48" s="2" t="n">
        <f si="0" t="shared"/>
        <v>470471.0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