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<sst xmlns="http://schemas.openxmlformats.org/spreadsheetml/2006/main" count="109" uniqueCount="64">
  <si>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</si>
  <si>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</si>
  <si>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</si>
  <si>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</si>
  <si>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</si>
  <si>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</si>
  <si>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</si>
  <si>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</si>
  <si>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</si>
  <si>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</si>
  <si>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</si>
  <si>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</si>
  <si>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</si>
  <si>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</si>
  <si>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</si>
  <si>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</si>
  <si>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</si>
  <si>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</si>
  <si>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</si>
  <si>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</si>
  <si>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</si>
  <si>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</si>
  <si>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</si>
  <si>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</si>
  <si>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</si>
  <si>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</si>
  <si>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</si>
  <si>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</si>
  <si>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</si>
  <si>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</si>
  <si>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</si>
  <si>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</si>
  <si>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</si>
  <si>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</si>
  <si>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</si>
  <si>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</si>
  <si>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</si>
  <si>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</si>
  <si>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</si>
  <si>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</si>
  <si>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</si>
  <si>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</si>
  <si>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</si>
  <si>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</si>
  <si>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</si>
  <si>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</si>
  <si>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</si>
  <si>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</si>
  <si>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</si>
  <si>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</si>
  <si>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</si>
  <si>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</si>
  <si>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</si>
  <si>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</si>
  <si>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</si>
  <si>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</si>
  <si>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</si>
  <si>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</si>
  <si>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</si>
  <si>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</si>
  <si>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</si>
  <si>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</si>
  <si>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100年7月來臺旅客人次－按年齡分
Table 1-5   Visitor Arrivals by Age,
July,2011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</si>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</sst>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5177.0</v>
      </c>
      <c r="E3" s="2" t="n">
        <v>9747.0</v>
      </c>
      <c r="F3" s="2" t="n">
        <v>14292.0</v>
      </c>
      <c r="G3" s="2" t="n">
        <v>14971.0</v>
      </c>
      <c r="H3" s="2" t="n">
        <v>16474.0</v>
      </c>
      <c r="I3" s="2" t="n">
        <v>8500.0</v>
      </c>
      <c r="J3" s="2" t="n">
        <v>4621.0</v>
      </c>
      <c r="K3" s="2" t="n">
        <f>SUM(D3:J3)</f>
        <v>73782.0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3677.0</v>
      </c>
      <c r="E4" s="2" t="n">
        <v>13053.0</v>
      </c>
      <c r="F4" s="2" t="n">
        <v>22494.0</v>
      </c>
      <c r="G4" s="2" t="n">
        <v>31060.0</v>
      </c>
      <c r="H4" s="2" t="n">
        <v>34946.0</v>
      </c>
      <c r="I4" s="2" t="n">
        <v>18485.0</v>
      </c>
      <c r="J4" s="2" t="n">
        <v>12253.0</v>
      </c>
      <c r="K4" s="2" t="n">
        <f ref="K4:K48" si="0" t="shared">SUM(D4:J4)</f>
        <v>135968.0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2261.0</v>
      </c>
      <c r="E5" s="2" t="n">
        <v>3065.0</v>
      </c>
      <c r="F5" s="2" t="n">
        <v>12459.0</v>
      </c>
      <c r="G5" s="2" t="n">
        <v>20232.0</v>
      </c>
      <c r="H5" s="2" t="n">
        <v>20315.0</v>
      </c>
      <c r="I5" s="2" t="n">
        <v>17812.0</v>
      </c>
      <c r="J5" s="2" t="n">
        <v>17865.0</v>
      </c>
      <c r="K5" s="2" t="n">
        <f si="0" t="shared"/>
        <v>94009.0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494.0</v>
      </c>
      <c r="E6" s="2" t="n">
        <v>1781.0</v>
      </c>
      <c r="F6" s="2" t="n">
        <v>3258.0</v>
      </c>
      <c r="G6" s="2" t="n">
        <v>4457.0</v>
      </c>
      <c r="H6" s="2" t="n">
        <v>3836.0</v>
      </c>
      <c r="I6" s="2" t="n">
        <v>2780.0</v>
      </c>
      <c r="J6" s="2" t="n">
        <v>1146.0</v>
      </c>
      <c r="K6" s="2" t="n">
        <f si="0" t="shared"/>
        <v>17752.0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41.0</v>
      </c>
      <c r="E7" s="2" t="n">
        <v>40.0</v>
      </c>
      <c r="F7" s="2" t="n">
        <v>356.0</v>
      </c>
      <c r="G7" s="2" t="n">
        <v>717.0</v>
      </c>
      <c r="H7" s="2" t="n">
        <v>454.0</v>
      </c>
      <c r="I7" s="2" t="n">
        <v>249.0</v>
      </c>
      <c r="J7" s="2" t="n">
        <v>104.0</v>
      </c>
      <c r="K7" s="2" t="n">
        <f si="0" t="shared"/>
        <v>1961.0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36.0</v>
      </c>
      <c r="E8" s="2" t="n">
        <v>62.0</v>
      </c>
      <c r="F8" s="2" t="n">
        <v>147.0</v>
      </c>
      <c r="G8" s="2" t="n">
        <v>319.0</v>
      </c>
      <c r="H8" s="2" t="n">
        <v>276.0</v>
      </c>
      <c r="I8" s="2" t="n">
        <v>148.0</v>
      </c>
      <c r="J8" s="2" t="n">
        <v>66.0</v>
      </c>
      <c r="K8" s="2" t="n">
        <f si="0" t="shared"/>
        <v>1054.0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333.0</v>
      </c>
      <c r="E9" s="2" t="n">
        <v>872.0</v>
      </c>
      <c r="F9" s="2" t="n">
        <v>4759.0</v>
      </c>
      <c r="G9" s="2" t="n">
        <v>3933.0</v>
      </c>
      <c r="H9" s="2" t="n">
        <v>2662.0</v>
      </c>
      <c r="I9" s="2" t="n">
        <v>1807.0</v>
      </c>
      <c r="J9" s="2" t="n">
        <v>1155.0</v>
      </c>
      <c r="K9" s="2" t="n">
        <f si="0" t="shared"/>
        <v>15521.0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394.0</v>
      </c>
      <c r="E10" s="2" t="n">
        <v>559.0</v>
      </c>
      <c r="F10" s="2" t="n">
        <v>5094.0</v>
      </c>
      <c r="G10" s="2" t="n">
        <v>4241.0</v>
      </c>
      <c r="H10" s="2" t="n">
        <v>3583.0</v>
      </c>
      <c r="I10" s="2" t="n">
        <v>2695.0</v>
      </c>
      <c r="J10" s="2" t="n">
        <v>1443.0</v>
      </c>
      <c r="K10" s="2" t="n">
        <f si="0" t="shared"/>
        <v>18009.0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98.0</v>
      </c>
      <c r="E11" s="2" t="n">
        <v>522.0</v>
      </c>
      <c r="F11" s="2" t="n">
        <v>4849.0</v>
      </c>
      <c r="G11" s="2" t="n">
        <v>4160.0</v>
      </c>
      <c r="H11" s="2" t="n">
        <v>1213.0</v>
      </c>
      <c r="I11" s="2" t="n">
        <v>774.0</v>
      </c>
      <c r="J11" s="2" t="n">
        <v>609.0</v>
      </c>
      <c r="K11" s="2" t="n">
        <f si="0" t="shared"/>
        <v>12225.0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59.0</v>
      </c>
      <c r="E12" s="2" t="n">
        <v>128.0</v>
      </c>
      <c r="F12" s="2" t="n">
        <v>3039.0</v>
      </c>
      <c r="G12" s="2" t="n">
        <v>2814.0</v>
      </c>
      <c r="H12" s="2" t="n">
        <v>1059.0</v>
      </c>
      <c r="I12" s="2" t="n">
        <v>509.0</v>
      </c>
      <c r="J12" s="2" t="n">
        <v>400.0</v>
      </c>
      <c r="K12" s="2" t="n">
        <f si="0" t="shared"/>
        <v>8008.0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77.0</v>
      </c>
      <c r="E13" s="2" t="n">
        <v>278.0</v>
      </c>
      <c r="F13" s="2" t="n">
        <v>1844.0</v>
      </c>
      <c r="G13" s="2" t="n">
        <v>2683.0</v>
      </c>
      <c r="H13" s="2" t="n">
        <v>1817.0</v>
      </c>
      <c r="I13" s="2" t="n">
        <v>693.0</v>
      </c>
      <c r="J13" s="2" t="n">
        <v>342.0</v>
      </c>
      <c r="K13" s="2" t="n">
        <f si="0" t="shared"/>
        <v>7734.0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122.0</v>
      </c>
      <c r="E14" s="2" t="n">
        <v>647.0</v>
      </c>
      <c r="F14" s="2" t="n">
        <v>4026.0</v>
      </c>
      <c r="G14" s="2" t="n">
        <v>2081.0</v>
      </c>
      <c r="H14" s="2" t="n">
        <v>827.0</v>
      </c>
      <c r="I14" s="2" t="n">
        <v>823.0</v>
      </c>
      <c r="J14" s="2" t="n">
        <v>443.0</v>
      </c>
      <c r="K14" s="2" t="n">
        <f si="0" t="shared"/>
        <v>8969.0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8.0</v>
      </c>
      <c r="E15" s="2" t="n">
        <f ref="E15:J15" si="1" t="shared">E16-E9-E10-E11-E12-E13-E14</f>
        <v>15.0</v>
      </c>
      <c r="F15" s="2" t="n">
        <f si="1" t="shared"/>
        <v>156.0</v>
      </c>
      <c r="G15" s="2" t="n">
        <f si="1" t="shared"/>
        <v>123.0</v>
      </c>
      <c r="H15" s="2" t="n">
        <f si="1" t="shared"/>
        <v>75.0</v>
      </c>
      <c r="I15" s="2" t="n">
        <f si="1" t="shared"/>
        <v>80.0</v>
      </c>
      <c r="J15" s="2" t="n">
        <f si="1" t="shared"/>
        <v>54.0</v>
      </c>
      <c r="K15" s="2" t="n">
        <f si="0" t="shared"/>
        <v>511.0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1091.0</v>
      </c>
      <c r="E16" s="2" t="n">
        <v>3021.0</v>
      </c>
      <c r="F16" s="2" t="n">
        <v>23767.0</v>
      </c>
      <c r="G16" s="2" t="n">
        <v>20035.0</v>
      </c>
      <c r="H16" s="2" t="n">
        <v>11236.0</v>
      </c>
      <c r="I16" s="2" t="n">
        <v>7381.0</v>
      </c>
      <c r="J16" s="2" t="n">
        <v>4446.0</v>
      </c>
      <c r="K16" s="2" t="n">
        <f si="0" t="shared"/>
        <v>70977.0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36.0</v>
      </c>
      <c r="E17" s="2" t="n">
        <f ref="E17:J17" si="2" t="shared">E18-E16-E3-E4-E5-E6-E7-E8</f>
        <v>130.0</v>
      </c>
      <c r="F17" s="2" t="n">
        <f si="2" t="shared"/>
        <v>155.0</v>
      </c>
      <c r="G17" s="2" t="n">
        <f si="2" t="shared"/>
        <v>185.0</v>
      </c>
      <c r="H17" s="2" t="n">
        <f si="2" t="shared"/>
        <v>197.0</v>
      </c>
      <c r="I17" s="2" t="n">
        <f si="2" t="shared"/>
        <v>91.0</v>
      </c>
      <c r="J17" s="2" t="n">
        <f si="2" t="shared"/>
        <v>45.0</v>
      </c>
      <c r="K17" s="2" t="n">
        <f si="0" t="shared"/>
        <v>839.0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12813.0</v>
      </c>
      <c r="E18" s="2" t="n">
        <v>30899.0</v>
      </c>
      <c r="F18" s="2" t="n">
        <v>76928.0</v>
      </c>
      <c r="G18" s="2" t="n">
        <v>91976.0</v>
      </c>
      <c r="H18" s="2" t="n">
        <v>87734.0</v>
      </c>
      <c r="I18" s="2" t="n">
        <v>55446.0</v>
      </c>
      <c r="J18" s="2" t="n">
        <v>40546.0</v>
      </c>
      <c r="K18" s="2" t="n">
        <f si="0" t="shared"/>
        <v>396342.0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327.0</v>
      </c>
      <c r="E19" s="2" t="n">
        <v>1080.0</v>
      </c>
      <c r="F19" s="2" t="n">
        <v>1080.0</v>
      </c>
      <c r="G19" s="2" t="n">
        <v>1058.0</v>
      </c>
      <c r="H19" s="2" t="n">
        <v>977.0</v>
      </c>
      <c r="I19" s="2" t="n">
        <v>821.0</v>
      </c>
      <c r="J19" s="2" t="n">
        <v>418.0</v>
      </c>
      <c r="K19" s="2" t="n">
        <f si="0" t="shared"/>
        <v>5761.0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2541.0</v>
      </c>
      <c r="E20" s="2" t="n">
        <v>6318.0</v>
      </c>
      <c r="F20" s="2" t="n">
        <v>5294.0</v>
      </c>
      <c r="G20" s="2" t="n">
        <v>4720.0</v>
      </c>
      <c r="H20" s="2" t="n">
        <v>7268.0</v>
      </c>
      <c r="I20" s="2" t="n">
        <v>6524.0</v>
      </c>
      <c r="J20" s="2" t="n">
        <v>3364.0</v>
      </c>
      <c r="K20" s="2" t="n">
        <f si="0" t="shared"/>
        <v>36029.0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3.0</v>
      </c>
      <c r="E21" s="2" t="n">
        <v>57.0</v>
      </c>
      <c r="F21" s="2" t="n">
        <v>57.0</v>
      </c>
      <c r="G21" s="2" t="n">
        <v>43.0</v>
      </c>
      <c r="H21" s="2" t="n">
        <v>57.0</v>
      </c>
      <c r="I21" s="2" t="n">
        <v>21.0</v>
      </c>
      <c r="J21" s="2" t="n">
        <v>11.0</v>
      </c>
      <c r="K21" s="2" t="n">
        <f si="0" t="shared"/>
        <v>249.0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27.0</v>
      </c>
      <c r="E22" s="2" t="n">
        <v>50.0</v>
      </c>
      <c r="F22" s="2" t="n">
        <v>61.0</v>
      </c>
      <c r="G22" s="2" t="n">
        <v>79.0</v>
      </c>
      <c r="H22" s="2" t="n">
        <v>74.0</v>
      </c>
      <c r="I22" s="2" t="n">
        <v>46.0</v>
      </c>
      <c r="J22" s="2" t="n">
        <v>21.0</v>
      </c>
      <c r="K22" s="2" t="n">
        <f si="0" t="shared"/>
        <v>358.0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8.0</v>
      </c>
      <c r="E23" s="2" t="n">
        <v>6.0</v>
      </c>
      <c r="F23" s="2" t="n">
        <v>13.0</v>
      </c>
      <c r="G23" s="2" t="n">
        <v>12.0</v>
      </c>
      <c r="H23" s="2" t="n">
        <v>12.0</v>
      </c>
      <c r="I23" s="2" t="n">
        <v>7.0</v>
      </c>
      <c r="J23" s="2" t="n">
        <v>6.0</v>
      </c>
      <c r="K23" s="2" t="n">
        <f si="0" t="shared"/>
        <v>64.0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17.0</v>
      </c>
      <c r="E24" s="2" t="n">
        <f ref="E24:J24" si="3" t="shared">E25-E19-E20-E21-E22-E23</f>
        <v>125.0</v>
      </c>
      <c r="F24" s="2" t="n">
        <f si="3" t="shared"/>
        <v>156.0</v>
      </c>
      <c r="G24" s="2" t="n">
        <f si="3" t="shared"/>
        <v>126.0</v>
      </c>
      <c r="H24" s="2" t="n">
        <f si="3" t="shared"/>
        <v>114.0</v>
      </c>
      <c r="I24" s="2" t="n">
        <f si="3" t="shared"/>
        <v>70.0</v>
      </c>
      <c r="J24" s="2" t="n">
        <f si="3" t="shared"/>
        <v>39.0</v>
      </c>
      <c r="K24" s="2" t="n">
        <f si="0" t="shared"/>
        <v>647.0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2923.0</v>
      </c>
      <c r="E25" s="2" t="n">
        <v>7636.0</v>
      </c>
      <c r="F25" s="2" t="n">
        <v>6661.0</v>
      </c>
      <c r="G25" s="2" t="n">
        <v>6038.0</v>
      </c>
      <c r="H25" s="2" t="n">
        <v>8502.0</v>
      </c>
      <c r="I25" s="2" t="n">
        <v>7489.0</v>
      </c>
      <c r="J25" s="2" t="n">
        <v>3859.0</v>
      </c>
      <c r="K25" s="2" t="n">
        <f si="0" t="shared"/>
        <v>43108.0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15.0</v>
      </c>
      <c r="E26" s="2" t="n">
        <v>48.0</v>
      </c>
      <c r="F26" s="2" t="n">
        <v>79.0</v>
      </c>
      <c r="G26" s="2" t="n">
        <v>72.0</v>
      </c>
      <c r="H26" s="2" t="n">
        <v>92.0</v>
      </c>
      <c r="I26" s="2" t="n">
        <v>84.0</v>
      </c>
      <c r="J26" s="2" t="n">
        <v>35.0</v>
      </c>
      <c r="K26" s="2" t="n">
        <f si="0" t="shared"/>
        <v>425.0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135.0</v>
      </c>
      <c r="E27" s="2" t="n">
        <v>327.0</v>
      </c>
      <c r="F27" s="2" t="n">
        <v>450.0</v>
      </c>
      <c r="G27" s="2" t="n">
        <v>566.0</v>
      </c>
      <c r="H27" s="2" t="n">
        <v>573.0</v>
      </c>
      <c r="I27" s="2" t="n">
        <v>403.0</v>
      </c>
      <c r="J27" s="2" t="n">
        <v>147.0</v>
      </c>
      <c r="K27" s="2" t="n">
        <f si="0" t="shared"/>
        <v>2601.0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81.0</v>
      </c>
      <c r="E28" s="2" t="n">
        <v>287.0</v>
      </c>
      <c r="F28" s="2" t="n">
        <v>480.0</v>
      </c>
      <c r="G28" s="2" t="n">
        <v>678.0</v>
      </c>
      <c r="H28" s="2" t="n">
        <v>1041.0</v>
      </c>
      <c r="I28" s="2" t="n">
        <v>600.0</v>
      </c>
      <c r="J28" s="2" t="n">
        <v>216.0</v>
      </c>
      <c r="K28" s="2" t="n">
        <f si="0" t="shared"/>
        <v>3383.0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25.0</v>
      </c>
      <c r="E29" s="2" t="n">
        <v>54.0</v>
      </c>
      <c r="F29" s="2" t="n">
        <v>117.0</v>
      </c>
      <c r="G29" s="2" t="n">
        <v>275.0</v>
      </c>
      <c r="H29" s="2" t="n">
        <v>285.0</v>
      </c>
      <c r="I29" s="2" t="n">
        <v>189.0</v>
      </c>
      <c r="J29" s="2" t="n">
        <v>78.0</v>
      </c>
      <c r="K29" s="2" t="n">
        <f si="0" t="shared"/>
        <v>1023.0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41.0</v>
      </c>
      <c r="E30" s="2" t="n">
        <v>183.0</v>
      </c>
      <c r="F30" s="2" t="n">
        <v>283.0</v>
      </c>
      <c r="G30" s="2" t="n">
        <v>223.0</v>
      </c>
      <c r="H30" s="2" t="n">
        <v>301.0</v>
      </c>
      <c r="I30" s="2" t="n">
        <v>228.0</v>
      </c>
      <c r="J30" s="2" t="n">
        <v>99.0</v>
      </c>
      <c r="K30" s="2" t="n">
        <f si="0" t="shared"/>
        <v>1358.0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35.0</v>
      </c>
      <c r="E31" s="2" t="n">
        <v>85.0</v>
      </c>
      <c r="F31" s="2" t="n">
        <v>93.0</v>
      </c>
      <c r="G31" s="2" t="n">
        <v>104.0</v>
      </c>
      <c r="H31" s="2" t="n">
        <v>171.0</v>
      </c>
      <c r="I31" s="2" t="n">
        <v>88.0</v>
      </c>
      <c r="J31" s="2" t="n">
        <v>41.0</v>
      </c>
      <c r="K31" s="2" t="n">
        <f si="0" t="shared"/>
        <v>617.0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24.0</v>
      </c>
      <c r="E32" s="2" t="n">
        <v>43.0</v>
      </c>
      <c r="F32" s="2" t="n">
        <v>104.0</v>
      </c>
      <c r="G32" s="2" t="n">
        <v>160.0</v>
      </c>
      <c r="H32" s="2" t="n">
        <v>124.0</v>
      </c>
      <c r="I32" s="2" t="n">
        <v>56.0</v>
      </c>
      <c r="J32" s="2" t="n">
        <v>25.0</v>
      </c>
      <c r="K32" s="2" t="n">
        <f si="0" t="shared"/>
        <v>536.0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142.0</v>
      </c>
      <c r="E33" s="2" t="n">
        <v>343.0</v>
      </c>
      <c r="F33" s="2" t="n">
        <v>495.0</v>
      </c>
      <c r="G33" s="2" t="n">
        <v>641.0</v>
      </c>
      <c r="H33" s="2" t="n">
        <v>836.0</v>
      </c>
      <c r="I33" s="2" t="n">
        <v>729.0</v>
      </c>
      <c r="J33" s="2" t="n">
        <v>327.0</v>
      </c>
      <c r="K33" s="2" t="n">
        <f si="0" t="shared"/>
        <v>3513.0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20.0</v>
      </c>
      <c r="E34" s="2" t="n">
        <v>61.0</v>
      </c>
      <c r="F34" s="2" t="n">
        <v>100.0</v>
      </c>
      <c r="G34" s="2" t="n">
        <v>94.0</v>
      </c>
      <c r="H34" s="2" t="n">
        <v>133.0</v>
      </c>
      <c r="I34" s="2" t="n">
        <v>149.0</v>
      </c>
      <c r="J34" s="2" t="n">
        <v>82.0</v>
      </c>
      <c r="K34" s="2" t="n">
        <f si="0" t="shared"/>
        <v>639.0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1.0</v>
      </c>
      <c r="E35" s="2" t="n">
        <v>5.0</v>
      </c>
      <c r="F35" s="2" t="n">
        <v>14.0</v>
      </c>
      <c r="G35" s="2" t="n">
        <v>34.0</v>
      </c>
      <c r="H35" s="2" t="n">
        <v>18.0</v>
      </c>
      <c r="I35" s="2" t="n">
        <v>16.0</v>
      </c>
      <c r="J35" s="2" t="n">
        <v>10.0</v>
      </c>
      <c r="K35" s="2" t="n">
        <f si="0" t="shared"/>
        <v>98.0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21.0</v>
      </c>
      <c r="E36" s="2" t="n">
        <v>28.0</v>
      </c>
      <c r="F36" s="2" t="n">
        <v>96.0</v>
      </c>
      <c r="G36" s="2" t="n">
        <v>110.0</v>
      </c>
      <c r="H36" s="2" t="n">
        <v>99.0</v>
      </c>
      <c r="I36" s="2" t="n">
        <v>68.0</v>
      </c>
      <c r="J36" s="2" t="n">
        <v>32.0</v>
      </c>
      <c r="K36" s="2" t="n">
        <f si="0" t="shared"/>
        <v>454.0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8.0</v>
      </c>
      <c r="E37" s="2" t="n">
        <v>94.0</v>
      </c>
      <c r="F37" s="2" t="n">
        <v>128.0</v>
      </c>
      <c r="G37" s="2" t="n">
        <v>113.0</v>
      </c>
      <c r="H37" s="2" t="n">
        <v>76.0</v>
      </c>
      <c r="I37" s="2" t="n">
        <v>53.0</v>
      </c>
      <c r="J37" s="2" t="n">
        <v>19.0</v>
      </c>
      <c r="K37" s="2" t="n">
        <f si="0" t="shared"/>
        <v>491.0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48.0</v>
      </c>
      <c r="E38" s="2" t="n">
        <f ref="E38:J38" si="4" t="shared">E39-E26-E27-E28-E29-E30-E31-E32-E33-E34-E35-E36-E37</f>
        <v>382.0</v>
      </c>
      <c r="F38" s="2" t="n">
        <f si="4" t="shared"/>
        <v>654.0</v>
      </c>
      <c r="G38" s="2" t="n">
        <f si="4" t="shared"/>
        <v>577.0</v>
      </c>
      <c r="H38" s="2" t="n">
        <f si="4" t="shared"/>
        <v>444.0</v>
      </c>
      <c r="I38" s="2" t="n">
        <f si="4" t="shared"/>
        <v>293.0</v>
      </c>
      <c r="J38" s="2" t="n">
        <f si="4" t="shared"/>
        <v>131.0</v>
      </c>
      <c r="K38" s="2" t="n">
        <f si="0" t="shared"/>
        <v>2529.0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596.0</v>
      </c>
      <c r="E39" s="2" t="n">
        <v>1940.0</v>
      </c>
      <c r="F39" s="2" t="n">
        <v>3093.0</v>
      </c>
      <c r="G39" s="2" t="n">
        <v>3647.0</v>
      </c>
      <c r="H39" s="2" t="n">
        <v>4193.0</v>
      </c>
      <c r="I39" s="2" t="n">
        <v>2956.0</v>
      </c>
      <c r="J39" s="2" t="n">
        <v>1242.0</v>
      </c>
      <c r="K39" s="2" t="n">
        <f si="0" t="shared"/>
        <v>17667.0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212.0</v>
      </c>
      <c r="E40" s="2" t="n">
        <v>349.0</v>
      </c>
      <c r="F40" s="2" t="n">
        <v>719.0</v>
      </c>
      <c r="G40" s="2" t="n">
        <v>915.0</v>
      </c>
      <c r="H40" s="2" t="n">
        <v>810.0</v>
      </c>
      <c r="I40" s="2" t="n">
        <v>900.0</v>
      </c>
      <c r="J40" s="2" t="n">
        <v>587.0</v>
      </c>
      <c r="K40" s="2" t="n">
        <f si="0" t="shared"/>
        <v>4492.0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58.0</v>
      </c>
      <c r="E41" s="2" t="n">
        <v>63.0</v>
      </c>
      <c r="F41" s="2" t="n">
        <v>107.0</v>
      </c>
      <c r="G41" s="2" t="n">
        <v>179.0</v>
      </c>
      <c r="H41" s="2" t="n">
        <v>134.0</v>
      </c>
      <c r="I41" s="2" t="n">
        <v>121.0</v>
      </c>
      <c r="J41" s="2" t="n">
        <v>65.0</v>
      </c>
      <c r="K41" s="2" t="n">
        <f si="0" t="shared"/>
        <v>727.0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1.0</v>
      </c>
      <c r="E42" s="2" t="n">
        <f ref="E42:J42" si="5" t="shared">E43-E40-E41</f>
        <v>17.0</v>
      </c>
      <c r="F42" s="2" t="n">
        <f si="5" t="shared"/>
        <v>28.0</v>
      </c>
      <c r="G42" s="2" t="n">
        <f si="5" t="shared"/>
        <v>26.0</v>
      </c>
      <c r="H42" s="2" t="n">
        <f si="5" t="shared"/>
        <v>13.0</v>
      </c>
      <c r="I42" s="2" t="n">
        <f si="5" t="shared"/>
        <v>10.0</v>
      </c>
      <c r="J42" s="2" t="n">
        <f si="5" t="shared"/>
        <v>14.0</v>
      </c>
      <c r="K42" s="2" t="n">
        <f si="0" t="shared"/>
        <v>109.0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271.0</v>
      </c>
      <c r="E43" s="2" t="n">
        <v>429.0</v>
      </c>
      <c r="F43" s="2" t="n">
        <v>854.0</v>
      </c>
      <c r="G43" s="2" t="n">
        <v>1120.0</v>
      </c>
      <c r="H43" s="2" t="n">
        <v>957.0</v>
      </c>
      <c r="I43" s="2" t="n">
        <v>1031.0</v>
      </c>
      <c r="J43" s="2" t="n">
        <v>666.0</v>
      </c>
      <c r="K43" s="2" t="n">
        <f si="0" t="shared"/>
        <v>5328.0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5.0</v>
      </c>
      <c r="E44" s="2" t="n">
        <v>21.0</v>
      </c>
      <c r="F44" s="2" t="n">
        <v>70.0</v>
      </c>
      <c r="G44" s="2" t="n">
        <v>120.0</v>
      </c>
      <c r="H44" s="2" t="n">
        <v>97.0</v>
      </c>
      <c r="I44" s="2" t="n">
        <v>46.0</v>
      </c>
      <c r="J44" s="2" t="n">
        <v>23.0</v>
      </c>
      <c r="K44" s="2" t="n">
        <f si="0" t="shared"/>
        <v>382.0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4.0</v>
      </c>
      <c r="E45" s="2" t="n">
        <f ref="E45:J45" si="6" t="shared">E46-E44</f>
        <v>39.0</v>
      </c>
      <c r="F45" s="2" t="n">
        <f si="6" t="shared"/>
        <v>78.0</v>
      </c>
      <c r="G45" s="2" t="n">
        <f si="6" t="shared"/>
        <v>103.0</v>
      </c>
      <c r="H45" s="2" t="n">
        <f si="6" t="shared"/>
        <v>90.0</v>
      </c>
      <c r="I45" s="2" t="n">
        <f si="6" t="shared"/>
        <v>55.0</v>
      </c>
      <c r="J45" s="2" t="n">
        <f si="6" t="shared"/>
        <v>18.0</v>
      </c>
      <c r="K45" s="2" t="n">
        <f si="0" t="shared"/>
        <v>387.0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9.0</v>
      </c>
      <c r="E46" s="2" t="n">
        <v>60.0</v>
      </c>
      <c r="F46" s="2" t="n">
        <v>148.0</v>
      </c>
      <c r="G46" s="2" t="n">
        <v>223.0</v>
      </c>
      <c r="H46" s="2" t="n">
        <v>187.0</v>
      </c>
      <c r="I46" s="2" t="n">
        <v>101.0</v>
      </c>
      <c r="J46" s="2" t="n">
        <v>41.0</v>
      </c>
      <c r="K46" s="2" t="n">
        <f si="0" t="shared"/>
        <v>769.0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114.0</v>
      </c>
      <c r="E47" s="2" t="n">
        <v>231.0</v>
      </c>
      <c r="F47" s="2" t="n">
        <v>537.0</v>
      </c>
      <c r="G47" s="2" t="n">
        <v>543.0</v>
      </c>
      <c r="H47" s="2" t="n">
        <v>483.0</v>
      </c>
      <c r="I47" s="2" t="n">
        <v>336.0</v>
      </c>
      <c r="J47" s="2" t="n">
        <v>198.0</v>
      </c>
      <c r="K47" s="2" t="n">
        <f si="0" t="shared"/>
        <v>2442.0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16726.0</v>
      </c>
      <c r="E48" s="2" t="n">
        <f ref="E48:J48" si="7" t="shared">E47+E46+E43+E39+E25+E18</f>
        <v>41195.0</v>
      </c>
      <c r="F48" s="2" t="n">
        <f si="7" t="shared"/>
        <v>88221.0</v>
      </c>
      <c r="G48" s="2" t="n">
        <f si="7" t="shared"/>
        <v>103547.0</v>
      </c>
      <c r="H48" s="2" t="n">
        <f si="7" t="shared"/>
        <v>102056.0</v>
      </c>
      <c r="I48" s="2" t="n">
        <f si="7" t="shared"/>
        <v>67359.0</v>
      </c>
      <c r="J48" s="2" t="n">
        <f si="7" t="shared"/>
        <v>46552.0</v>
      </c>
      <c r="K48" s="2" t="n">
        <f si="0" t="shared"/>
        <v>465656.0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