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<sst xmlns="http://schemas.openxmlformats.org/spreadsheetml/2006/main" count="109" uniqueCount="64">
  <si>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</si>
  <si>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</si>
  <si>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</si>
  <si>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</si>
  <si>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</si>
  <si>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</si>
  <si>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</si>
  <si>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</si>
  <si>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</si>
  <si>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</si>
  <si>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</si>
  <si>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</si>
  <si>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</si>
  <si>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</si>
  <si>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</si>
  <si>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</si>
  <si>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</si>
  <si>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</si>
  <si>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</si>
  <si>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</si>
  <si>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</si>
  <si>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</si>
  <si>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</si>
  <si>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</si>
  <si>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</si>
  <si>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</si>
  <si>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</si>
  <si>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</si>
  <si>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</si>
  <si>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</si>
  <si>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</si>
  <si>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</si>
  <si>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</si>
  <si>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</si>
  <si>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</si>
  <si>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</si>
  <si>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</si>
  <si>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</si>
  <si>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</si>
  <si>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</si>
  <si>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</si>
  <si>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</si>
  <si>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</si>
  <si>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</si>
  <si>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</si>
  <si>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</si>
  <si>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</si>
  <si>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</si>
  <si>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</si>
  <si>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</si>
  <si>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</si>
  <si>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</si>
  <si>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</si>
  <si>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</si>
  <si>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</si>
  <si>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</si>
  <si>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</si>
  <si>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</si>
  <si>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</si>
  <si>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</si>
  <si>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</si>
  <si>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</si>
  <si>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100年8月來臺旅客人次－按年齡分
Table 1-5   Visitor Arrivals by Age,
August,2011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</si>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</sst>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5359.0</v>
      </c>
      <c r="E3" s="2" t="n">
        <v>12604.0</v>
      </c>
      <c r="F3" s="2" t="n">
        <v>15896.0</v>
      </c>
      <c r="G3" s="2" t="n">
        <v>14638.0</v>
      </c>
      <c r="H3" s="2" t="n">
        <v>18533.0</v>
      </c>
      <c r="I3" s="2" t="n">
        <v>9560.0</v>
      </c>
      <c r="J3" s="2" t="n">
        <v>4466.0</v>
      </c>
      <c r="K3" s="2" t="n">
        <f>SUM(D3:J3)</f>
        <v>81056.0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3591.0</v>
      </c>
      <c r="E4" s="2" t="n">
        <v>12881.0</v>
      </c>
      <c r="F4" s="2" t="n">
        <v>22379.0</v>
      </c>
      <c r="G4" s="2" t="n">
        <v>31081.0</v>
      </c>
      <c r="H4" s="2" t="n">
        <v>36732.0</v>
      </c>
      <c r="I4" s="2" t="n">
        <v>19172.0</v>
      </c>
      <c r="J4" s="2" t="n">
        <v>12837.0</v>
      </c>
      <c r="K4" s="2" t="n">
        <f ref="K4:K48" si="0" t="shared">SUM(D4:J4)</f>
        <v>138673.0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3691.0</v>
      </c>
      <c r="E5" s="2" t="n">
        <v>7564.0</v>
      </c>
      <c r="F5" s="2" t="n">
        <v>22018.0</v>
      </c>
      <c r="G5" s="2" t="n">
        <v>23927.0</v>
      </c>
      <c r="H5" s="2" t="n">
        <v>24564.0</v>
      </c>
      <c r="I5" s="2" t="n">
        <v>20783.0</v>
      </c>
      <c r="J5" s="2" t="n">
        <v>15203.0</v>
      </c>
      <c r="K5" s="2" t="n">
        <f si="0" t="shared"/>
        <v>117750.0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521.0</v>
      </c>
      <c r="E6" s="2" t="n">
        <v>2001.0</v>
      </c>
      <c r="F6" s="2" t="n">
        <v>4549.0</v>
      </c>
      <c r="G6" s="2" t="n">
        <v>5275.0</v>
      </c>
      <c r="H6" s="2" t="n">
        <v>4171.0</v>
      </c>
      <c r="I6" s="2" t="n">
        <v>3462.0</v>
      </c>
      <c r="J6" s="2" t="n">
        <v>1369.0</v>
      </c>
      <c r="K6" s="2" t="n">
        <f si="0" t="shared"/>
        <v>21348.0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52.0</v>
      </c>
      <c r="E7" s="2" t="n">
        <v>32.0</v>
      </c>
      <c r="F7" s="2" t="n">
        <v>360.0</v>
      </c>
      <c r="G7" s="2" t="n">
        <v>727.0</v>
      </c>
      <c r="H7" s="2" t="n">
        <v>412.0</v>
      </c>
      <c r="I7" s="2" t="n">
        <v>225.0</v>
      </c>
      <c r="J7" s="2" t="n">
        <v>110.0</v>
      </c>
      <c r="K7" s="2" t="n">
        <f si="0" t="shared"/>
        <v>1918.0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25.0</v>
      </c>
      <c r="E8" s="2" t="n">
        <v>51.0</v>
      </c>
      <c r="F8" s="2" t="n">
        <v>185.0</v>
      </c>
      <c r="G8" s="2" t="n">
        <v>304.0</v>
      </c>
      <c r="H8" s="2" t="n">
        <v>206.0</v>
      </c>
      <c r="I8" s="2" t="n">
        <v>141.0</v>
      </c>
      <c r="J8" s="2" t="n">
        <v>65.0</v>
      </c>
      <c r="K8" s="2" t="n">
        <f si="0" t="shared"/>
        <v>977.0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845.0</v>
      </c>
      <c r="E9" s="2" t="n">
        <v>1873.0</v>
      </c>
      <c r="F9" s="2" t="n">
        <v>5849.0</v>
      </c>
      <c r="G9" s="2" t="n">
        <v>5378.0</v>
      </c>
      <c r="H9" s="2" t="n">
        <v>4271.0</v>
      </c>
      <c r="I9" s="2" t="n">
        <v>2944.0</v>
      </c>
      <c r="J9" s="2" t="n">
        <v>1717.0</v>
      </c>
      <c r="K9" s="2" t="n">
        <f si="0" t="shared"/>
        <v>22877.0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395.0</v>
      </c>
      <c r="E10" s="2" t="n">
        <v>545.0</v>
      </c>
      <c r="F10" s="2" t="n">
        <v>3929.0</v>
      </c>
      <c r="G10" s="2" t="n">
        <v>4598.0</v>
      </c>
      <c r="H10" s="2" t="n">
        <v>3723.0</v>
      </c>
      <c r="I10" s="2" t="n">
        <v>2549.0</v>
      </c>
      <c r="J10" s="2" t="n">
        <v>1307.0</v>
      </c>
      <c r="K10" s="2" t="n">
        <f si="0" t="shared"/>
        <v>17046.0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483.0</v>
      </c>
      <c r="E11" s="2" t="n">
        <v>1442.0</v>
      </c>
      <c r="F11" s="2" t="n">
        <v>5351.0</v>
      </c>
      <c r="G11" s="2" t="n">
        <v>4533.0</v>
      </c>
      <c r="H11" s="2" t="n">
        <v>2131.0</v>
      </c>
      <c r="I11" s="2" t="n">
        <v>1700.0</v>
      </c>
      <c r="J11" s="2" t="n">
        <v>1582.0</v>
      </c>
      <c r="K11" s="2" t="n">
        <f si="0" t="shared"/>
        <v>17222.0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68.0</v>
      </c>
      <c r="E12" s="2" t="n">
        <v>107.0</v>
      </c>
      <c r="F12" s="2" t="n">
        <v>2782.0</v>
      </c>
      <c r="G12" s="2" t="n">
        <v>2935.0</v>
      </c>
      <c r="H12" s="2" t="n">
        <v>1112.0</v>
      </c>
      <c r="I12" s="2" t="n">
        <v>542.0</v>
      </c>
      <c r="J12" s="2" t="n">
        <v>417.0</v>
      </c>
      <c r="K12" s="2" t="n">
        <f si="0" t="shared"/>
        <v>7963.0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49.0</v>
      </c>
      <c r="E13" s="2" t="n">
        <v>310.0</v>
      </c>
      <c r="F13" s="2" t="n">
        <v>2149.0</v>
      </c>
      <c r="G13" s="2" t="n">
        <v>2856.0</v>
      </c>
      <c r="H13" s="2" t="n">
        <v>1738.0</v>
      </c>
      <c r="I13" s="2" t="n">
        <v>580.0</v>
      </c>
      <c r="J13" s="2" t="n">
        <v>287.0</v>
      </c>
      <c r="K13" s="2" t="n">
        <f si="0" t="shared"/>
        <v>7969.0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90.0</v>
      </c>
      <c r="E14" s="2" t="n">
        <v>660.0</v>
      </c>
      <c r="F14" s="2" t="n">
        <v>4244.0</v>
      </c>
      <c r="G14" s="2" t="n">
        <v>2085.0</v>
      </c>
      <c r="H14" s="2" t="n">
        <v>743.0</v>
      </c>
      <c r="I14" s="2" t="n">
        <v>550.0</v>
      </c>
      <c r="J14" s="2" t="n">
        <v>283.0</v>
      </c>
      <c r="K14" s="2" t="n">
        <f si="0" t="shared"/>
        <v>8655.0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8.0</v>
      </c>
      <c r="E15" s="2" t="n">
        <f ref="E15:J15" si="1" t="shared">E16-E9-E10-E11-E12-E13-E14</f>
        <v>44.0</v>
      </c>
      <c r="F15" s="2" t="n">
        <f si="1" t="shared"/>
        <v>219.0</v>
      </c>
      <c r="G15" s="2" t="n">
        <f si="1" t="shared"/>
        <v>170.0</v>
      </c>
      <c r="H15" s="2" t="n">
        <f si="1" t="shared"/>
        <v>108.0</v>
      </c>
      <c r="I15" s="2" t="n">
        <f si="1" t="shared"/>
        <v>88.0</v>
      </c>
      <c r="J15" s="2" t="n">
        <f si="1" t="shared"/>
        <v>95.0</v>
      </c>
      <c r="K15" s="2" t="n">
        <f si="0" t="shared"/>
        <v>732.0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1938.0</v>
      </c>
      <c r="E16" s="2" t="n">
        <v>4981.0</v>
      </c>
      <c r="F16" s="2" t="n">
        <v>24523.0</v>
      </c>
      <c r="G16" s="2" t="n">
        <v>22555.0</v>
      </c>
      <c r="H16" s="2" t="n">
        <v>13826.0</v>
      </c>
      <c r="I16" s="2" t="n">
        <v>8953.0</v>
      </c>
      <c r="J16" s="2" t="n">
        <v>5688.0</v>
      </c>
      <c r="K16" s="2" t="n">
        <f si="0" t="shared"/>
        <v>82464.0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31.0</v>
      </c>
      <c r="E17" s="2" t="n">
        <f ref="E17:J17" si="2" t="shared">E18-E16-E3-E4-E5-E6-E7-E8</f>
        <v>93.0</v>
      </c>
      <c r="F17" s="2" t="n">
        <f si="2" t="shared"/>
        <v>187.0</v>
      </c>
      <c r="G17" s="2" t="n">
        <f si="2" t="shared"/>
        <v>201.0</v>
      </c>
      <c r="H17" s="2" t="n">
        <f si="2" t="shared"/>
        <v>174.0</v>
      </c>
      <c r="I17" s="2" t="n">
        <f si="2" t="shared"/>
        <v>78.0</v>
      </c>
      <c r="J17" s="2" t="n">
        <f si="2" t="shared"/>
        <v>39.0</v>
      </c>
      <c r="K17" s="2" t="n">
        <f si="0" t="shared"/>
        <v>803.0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15208.0</v>
      </c>
      <c r="E18" s="2" t="n">
        <v>40207.0</v>
      </c>
      <c r="F18" s="2" t="n">
        <v>90097.0</v>
      </c>
      <c r="G18" s="2" t="n">
        <v>98708.0</v>
      </c>
      <c r="H18" s="2" t="n">
        <v>98618.0</v>
      </c>
      <c r="I18" s="2" t="n">
        <v>62374.0</v>
      </c>
      <c r="J18" s="2" t="n">
        <v>39777.0</v>
      </c>
      <c r="K18" s="2" t="n">
        <f si="0" t="shared"/>
        <v>444989.0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215.0</v>
      </c>
      <c r="E19" s="2" t="n">
        <v>637.0</v>
      </c>
      <c r="F19" s="2" t="n">
        <v>1029.0</v>
      </c>
      <c r="G19" s="2" t="n">
        <v>1005.0</v>
      </c>
      <c r="H19" s="2" t="n">
        <v>862.0</v>
      </c>
      <c r="I19" s="2" t="n">
        <v>692.0</v>
      </c>
      <c r="J19" s="2" t="n">
        <v>357.0</v>
      </c>
      <c r="K19" s="2" t="n">
        <f si="0" t="shared"/>
        <v>4797.0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2094.0</v>
      </c>
      <c r="E20" s="2" t="n">
        <v>3734.0</v>
      </c>
      <c r="F20" s="2" t="n">
        <v>4840.0</v>
      </c>
      <c r="G20" s="2" t="n">
        <v>4587.0</v>
      </c>
      <c r="H20" s="2" t="n">
        <v>6753.0</v>
      </c>
      <c r="I20" s="2" t="n">
        <v>5818.0</v>
      </c>
      <c r="J20" s="2" t="n">
        <v>3266.0</v>
      </c>
      <c r="K20" s="2" t="n">
        <f si="0" t="shared"/>
        <v>31092.0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9.0</v>
      </c>
      <c r="E21" s="2" t="n">
        <v>26.0</v>
      </c>
      <c r="F21" s="2" t="n">
        <v>35.0</v>
      </c>
      <c r="G21" s="2" t="n">
        <v>53.0</v>
      </c>
      <c r="H21" s="2" t="n">
        <v>35.0</v>
      </c>
      <c r="I21" s="2" t="n">
        <v>16.0</v>
      </c>
      <c r="J21" s="2" t="n">
        <v>6.0</v>
      </c>
      <c r="K21" s="2" t="n">
        <f si="0" t="shared"/>
        <v>180.0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6.0</v>
      </c>
      <c r="E22" s="2" t="n">
        <v>47.0</v>
      </c>
      <c r="F22" s="2" t="n">
        <v>52.0</v>
      </c>
      <c r="G22" s="2" t="n">
        <v>78.0</v>
      </c>
      <c r="H22" s="2" t="n">
        <v>50.0</v>
      </c>
      <c r="I22" s="2" t="n">
        <v>23.0</v>
      </c>
      <c r="J22" s="2" t="n">
        <v>15.0</v>
      </c>
      <c r="K22" s="2" t="n">
        <f si="0" t="shared"/>
        <v>271.0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7.0</v>
      </c>
      <c r="E23" s="2" t="n">
        <v>3.0</v>
      </c>
      <c r="F23" s="2" t="n">
        <v>15.0</v>
      </c>
      <c r="G23" s="2" t="n">
        <v>16.0</v>
      </c>
      <c r="H23" s="2" t="n">
        <v>7.0</v>
      </c>
      <c r="I23" s="2" t="n">
        <v>9.0</v>
      </c>
      <c r="J23" s="2" t="n">
        <v>2.0</v>
      </c>
      <c r="K23" s="2" t="n">
        <f si="0" t="shared"/>
        <v>59.0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19.0</v>
      </c>
      <c r="E24" s="2" t="n">
        <f ref="E24:J24" si="3" t="shared">E25-E19-E20-E21-E22-E23</f>
        <v>133.0</v>
      </c>
      <c r="F24" s="2" t="n">
        <f si="3" t="shared"/>
        <v>373.0</v>
      </c>
      <c r="G24" s="2" t="n">
        <f si="3" t="shared"/>
        <v>189.0</v>
      </c>
      <c r="H24" s="2" t="n">
        <f si="3" t="shared"/>
        <v>144.0</v>
      </c>
      <c r="I24" s="2" t="n">
        <f si="3" t="shared"/>
        <v>93.0</v>
      </c>
      <c r="J24" s="2" t="n">
        <f si="3" t="shared"/>
        <v>29.0</v>
      </c>
      <c r="K24" s="2" t="n">
        <f si="0" t="shared"/>
        <v>980.0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2350.0</v>
      </c>
      <c r="E25" s="2" t="n">
        <v>4580.0</v>
      </c>
      <c r="F25" s="2" t="n">
        <v>6344.0</v>
      </c>
      <c r="G25" s="2" t="n">
        <v>5928.0</v>
      </c>
      <c r="H25" s="2" t="n">
        <v>7851.0</v>
      </c>
      <c r="I25" s="2" t="n">
        <v>6651.0</v>
      </c>
      <c r="J25" s="2" t="n">
        <v>3675.0</v>
      </c>
      <c r="K25" s="2" t="n">
        <f si="0" t="shared"/>
        <v>37379.0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14.0</v>
      </c>
      <c r="E26" s="2" t="n">
        <v>11.0</v>
      </c>
      <c r="F26" s="2" t="n">
        <v>59.0</v>
      </c>
      <c r="G26" s="2" t="n">
        <v>61.0</v>
      </c>
      <c r="H26" s="2" t="n">
        <v>79.0</v>
      </c>
      <c r="I26" s="2" t="n">
        <v>44.0</v>
      </c>
      <c r="J26" s="2" t="n">
        <v>33.0</v>
      </c>
      <c r="K26" s="2" t="n">
        <f si="0" t="shared"/>
        <v>301.0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110.0</v>
      </c>
      <c r="E27" s="2" t="n">
        <v>233.0</v>
      </c>
      <c r="F27" s="2" t="n">
        <v>487.0</v>
      </c>
      <c r="G27" s="2" t="n">
        <v>468.0</v>
      </c>
      <c r="H27" s="2" t="n">
        <v>536.0</v>
      </c>
      <c r="I27" s="2" t="n">
        <v>356.0</v>
      </c>
      <c r="J27" s="2" t="n">
        <v>144.0</v>
      </c>
      <c r="K27" s="2" t="n">
        <f si="0" t="shared"/>
        <v>2334.0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99.0</v>
      </c>
      <c r="E28" s="2" t="n">
        <v>225.0</v>
      </c>
      <c r="F28" s="2" t="n">
        <v>633.0</v>
      </c>
      <c r="G28" s="2" t="n">
        <v>643.0</v>
      </c>
      <c r="H28" s="2" t="n">
        <v>960.0</v>
      </c>
      <c r="I28" s="2" t="n">
        <v>559.0</v>
      </c>
      <c r="J28" s="2" t="n">
        <v>222.0</v>
      </c>
      <c r="K28" s="2" t="n">
        <f si="0" t="shared"/>
        <v>3341.0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17.0</v>
      </c>
      <c r="E29" s="2" t="n">
        <v>24.0</v>
      </c>
      <c r="F29" s="2" t="n">
        <v>132.0</v>
      </c>
      <c r="G29" s="2" t="n">
        <v>226.0</v>
      </c>
      <c r="H29" s="2" t="n">
        <v>239.0</v>
      </c>
      <c r="I29" s="2" t="n">
        <v>125.0</v>
      </c>
      <c r="J29" s="2" t="n">
        <v>59.0</v>
      </c>
      <c r="K29" s="2" t="n">
        <f si="0" t="shared"/>
        <v>822.0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59.0</v>
      </c>
      <c r="E30" s="2" t="n">
        <v>86.0</v>
      </c>
      <c r="F30" s="2" t="n">
        <v>294.0</v>
      </c>
      <c r="G30" s="2" t="n">
        <v>224.0</v>
      </c>
      <c r="H30" s="2" t="n">
        <v>274.0</v>
      </c>
      <c r="I30" s="2" t="n">
        <v>196.0</v>
      </c>
      <c r="J30" s="2" t="n">
        <v>83.0</v>
      </c>
      <c r="K30" s="2" t="n">
        <f si="0" t="shared"/>
        <v>1216.0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14.0</v>
      </c>
      <c r="E31" s="2" t="n">
        <v>24.0</v>
      </c>
      <c r="F31" s="2" t="n">
        <v>107.0</v>
      </c>
      <c r="G31" s="2" t="n">
        <v>100.0</v>
      </c>
      <c r="H31" s="2" t="n">
        <v>112.0</v>
      </c>
      <c r="I31" s="2" t="n">
        <v>65.0</v>
      </c>
      <c r="J31" s="2" t="n">
        <v>35.0</v>
      </c>
      <c r="K31" s="2" t="n">
        <f si="0" t="shared"/>
        <v>457.0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10.0</v>
      </c>
      <c r="E32" s="2" t="n">
        <v>32.0</v>
      </c>
      <c r="F32" s="2" t="n">
        <v>97.0</v>
      </c>
      <c r="G32" s="2" t="n">
        <v>167.0</v>
      </c>
      <c r="H32" s="2" t="n">
        <v>104.0</v>
      </c>
      <c r="I32" s="2" t="n">
        <v>42.0</v>
      </c>
      <c r="J32" s="2" t="n">
        <v>30.0</v>
      </c>
      <c r="K32" s="2" t="n">
        <f si="0" t="shared"/>
        <v>482.0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105.0</v>
      </c>
      <c r="E33" s="2" t="n">
        <v>260.0</v>
      </c>
      <c r="F33" s="2" t="n">
        <v>550.0</v>
      </c>
      <c r="G33" s="2" t="n">
        <v>671.0</v>
      </c>
      <c r="H33" s="2" t="n">
        <v>796.0</v>
      </c>
      <c r="I33" s="2" t="n">
        <v>666.0</v>
      </c>
      <c r="J33" s="2" t="n">
        <v>258.0</v>
      </c>
      <c r="K33" s="2" t="n">
        <f si="0" t="shared"/>
        <v>3306.0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7.0</v>
      </c>
      <c r="E34" s="2" t="n">
        <v>29.0</v>
      </c>
      <c r="F34" s="2" t="n">
        <v>125.0</v>
      </c>
      <c r="G34" s="2" t="n">
        <v>102.0</v>
      </c>
      <c r="H34" s="2" t="n">
        <v>100.0</v>
      </c>
      <c r="I34" s="2" t="n">
        <v>103.0</v>
      </c>
      <c r="J34" s="2" t="n">
        <v>55.0</v>
      </c>
      <c r="K34" s="2" t="n">
        <f si="0" t="shared"/>
        <v>521.0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2.0</v>
      </c>
      <c r="F35" s="2" t="n">
        <v>8.0</v>
      </c>
      <c r="G35" s="2" t="n">
        <v>14.0</v>
      </c>
      <c r="H35" s="2" t="n">
        <v>16.0</v>
      </c>
      <c r="I35" s="2" t="n">
        <v>15.0</v>
      </c>
      <c r="J35" s="2" t="n">
        <v>10.0</v>
      </c>
      <c r="K35" s="2" t="n">
        <f si="0" t="shared"/>
        <v>65.0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18.0</v>
      </c>
      <c r="E36" s="2" t="n">
        <v>19.0</v>
      </c>
      <c r="F36" s="2" t="n">
        <v>107.0</v>
      </c>
      <c r="G36" s="2" t="n">
        <v>85.0</v>
      </c>
      <c r="H36" s="2" t="n">
        <v>119.0</v>
      </c>
      <c r="I36" s="2" t="n">
        <v>71.0</v>
      </c>
      <c r="J36" s="2" t="n">
        <v>27.0</v>
      </c>
      <c r="K36" s="2" t="n">
        <f si="0" t="shared"/>
        <v>446.0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8.0</v>
      </c>
      <c r="E37" s="2" t="n">
        <v>27.0</v>
      </c>
      <c r="F37" s="2" t="n">
        <v>129.0</v>
      </c>
      <c r="G37" s="2" t="n">
        <v>114.0</v>
      </c>
      <c r="H37" s="2" t="n">
        <v>75.0</v>
      </c>
      <c r="I37" s="2" t="n">
        <v>52.0</v>
      </c>
      <c r="J37" s="2" t="n">
        <v>27.0</v>
      </c>
      <c r="K37" s="2" t="n">
        <f si="0" t="shared"/>
        <v>432.0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64.0</v>
      </c>
      <c r="E38" s="2" t="n">
        <f ref="E38:J38" si="4" t="shared">E39-E26-E27-E28-E29-E30-E31-E32-E33-E34-E35-E36-E37</f>
        <v>217.0</v>
      </c>
      <c r="F38" s="2" t="n">
        <f si="4" t="shared"/>
        <v>673.0</v>
      </c>
      <c r="G38" s="2" t="n">
        <f si="4" t="shared"/>
        <v>557.0</v>
      </c>
      <c r="H38" s="2" t="n">
        <f si="4" t="shared"/>
        <v>429.0</v>
      </c>
      <c r="I38" s="2" t="n">
        <f si="4" t="shared"/>
        <v>305.0</v>
      </c>
      <c r="J38" s="2" t="n">
        <f si="4" t="shared"/>
        <v>100.0</v>
      </c>
      <c r="K38" s="2" t="n">
        <f si="0" t="shared"/>
        <v>2345.0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525.0</v>
      </c>
      <c r="E39" s="2" t="n">
        <v>1189.0</v>
      </c>
      <c r="F39" s="2" t="n">
        <v>3401.0</v>
      </c>
      <c r="G39" s="2" t="n">
        <v>3432.0</v>
      </c>
      <c r="H39" s="2" t="n">
        <v>3839.0</v>
      </c>
      <c r="I39" s="2" t="n">
        <v>2599.0</v>
      </c>
      <c r="J39" s="2" t="n">
        <v>1083.0</v>
      </c>
      <c r="K39" s="2" t="n">
        <f si="0" t="shared"/>
        <v>16068.0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139.0</v>
      </c>
      <c r="E40" s="2" t="n">
        <v>128.0</v>
      </c>
      <c r="F40" s="2" t="n">
        <v>461.0</v>
      </c>
      <c r="G40" s="2" t="n">
        <v>735.0</v>
      </c>
      <c r="H40" s="2" t="n">
        <v>670.0</v>
      </c>
      <c r="I40" s="2" t="n">
        <v>711.0</v>
      </c>
      <c r="J40" s="2" t="n">
        <v>539.0</v>
      </c>
      <c r="K40" s="2" t="n">
        <f si="0" t="shared"/>
        <v>3383.0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22.0</v>
      </c>
      <c r="E41" s="2" t="n">
        <v>50.0</v>
      </c>
      <c r="F41" s="2" t="n">
        <v>94.0</v>
      </c>
      <c r="G41" s="2" t="n">
        <v>164.0</v>
      </c>
      <c r="H41" s="2" t="n">
        <v>100.0</v>
      </c>
      <c r="I41" s="2" t="n">
        <v>87.0</v>
      </c>
      <c r="J41" s="2" t="n">
        <v>59.0</v>
      </c>
      <c r="K41" s="2" t="n">
        <f si="0" t="shared"/>
        <v>576.0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1.0</v>
      </c>
      <c r="E42" s="2" t="n">
        <f ref="E42:J42" si="5" t="shared">E43-E40-E41</f>
        <v>18.0</v>
      </c>
      <c r="F42" s="2" t="n">
        <f si="5" t="shared"/>
        <v>43.0</v>
      </c>
      <c r="G42" s="2" t="n">
        <f si="5" t="shared"/>
        <v>19.0</v>
      </c>
      <c r="H42" s="2" t="n">
        <f si="5" t="shared"/>
        <v>19.0</v>
      </c>
      <c r="I42" s="2" t="n">
        <f si="5" t="shared"/>
        <v>20.0</v>
      </c>
      <c r="J42" s="2" t="n">
        <f si="5" t="shared"/>
        <v>10.0</v>
      </c>
      <c r="K42" s="2" t="n">
        <f si="0" t="shared"/>
        <v>130.0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162.0</v>
      </c>
      <c r="E43" s="2" t="n">
        <v>196.0</v>
      </c>
      <c r="F43" s="2" t="n">
        <v>598.0</v>
      </c>
      <c r="G43" s="2" t="n">
        <v>918.0</v>
      </c>
      <c r="H43" s="2" t="n">
        <v>789.0</v>
      </c>
      <c r="I43" s="2" t="n">
        <v>818.0</v>
      </c>
      <c r="J43" s="2" t="n">
        <v>608.0</v>
      </c>
      <c r="K43" s="2" t="n">
        <f si="0" t="shared"/>
        <v>4089.0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19.0</v>
      </c>
      <c r="E44" s="2" t="n">
        <v>30.0</v>
      </c>
      <c r="F44" s="2" t="n">
        <v>116.0</v>
      </c>
      <c r="G44" s="2" t="n">
        <v>134.0</v>
      </c>
      <c r="H44" s="2" t="n">
        <v>96.0</v>
      </c>
      <c r="I44" s="2" t="n">
        <v>60.0</v>
      </c>
      <c r="J44" s="2" t="n">
        <v>26.0</v>
      </c>
      <c r="K44" s="2" t="n">
        <f si="0" t="shared"/>
        <v>481.0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9.0</v>
      </c>
      <c r="E45" s="2" t="n">
        <f ref="E45:J45" si="6" t="shared">E46-E44</f>
        <v>25.0</v>
      </c>
      <c r="F45" s="2" t="n">
        <f si="6" t="shared"/>
        <v>135.0</v>
      </c>
      <c r="G45" s="2" t="n">
        <f si="6" t="shared"/>
        <v>93.0</v>
      </c>
      <c r="H45" s="2" t="n">
        <f si="6" t="shared"/>
        <v>66.0</v>
      </c>
      <c r="I45" s="2" t="n">
        <f si="6" t="shared"/>
        <v>44.0</v>
      </c>
      <c r="J45" s="2" t="n">
        <f si="6" t="shared"/>
        <v>23.0</v>
      </c>
      <c r="K45" s="2" t="n">
        <f si="0" t="shared"/>
        <v>395.0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28.0</v>
      </c>
      <c r="E46" s="2" t="n">
        <v>55.0</v>
      </c>
      <c r="F46" s="2" t="n">
        <v>251.0</v>
      </c>
      <c r="G46" s="2" t="n">
        <v>227.0</v>
      </c>
      <c r="H46" s="2" t="n">
        <v>162.0</v>
      </c>
      <c r="I46" s="2" t="n">
        <v>104.0</v>
      </c>
      <c r="J46" s="2" t="n">
        <v>49.0</v>
      </c>
      <c r="K46" s="2" t="n">
        <f si="0" t="shared"/>
        <v>876.0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145.0</v>
      </c>
      <c r="E47" s="2" t="n">
        <v>262.0</v>
      </c>
      <c r="F47" s="2" t="n">
        <v>672.0</v>
      </c>
      <c r="G47" s="2" t="n">
        <v>788.0</v>
      </c>
      <c r="H47" s="2" t="n">
        <v>689.0</v>
      </c>
      <c r="I47" s="2" t="n">
        <v>614.0</v>
      </c>
      <c r="J47" s="2" t="n">
        <v>327.0</v>
      </c>
      <c r="K47" s="2" t="n">
        <f si="0" t="shared"/>
        <v>3497.0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18418.0</v>
      </c>
      <c r="E48" s="2" t="n">
        <f ref="E48:J48" si="7" t="shared">E47+E46+E43+E39+E25+E18</f>
        <v>46489.0</v>
      </c>
      <c r="F48" s="2" t="n">
        <f si="7" t="shared"/>
        <v>101363.0</v>
      </c>
      <c r="G48" s="2" t="n">
        <f si="7" t="shared"/>
        <v>110001.0</v>
      </c>
      <c r="H48" s="2" t="n">
        <f si="7" t="shared"/>
        <v>111948.0</v>
      </c>
      <c r="I48" s="2" t="n">
        <f si="7" t="shared"/>
        <v>73160.0</v>
      </c>
      <c r="J48" s="2" t="n">
        <f si="7" t="shared"/>
        <v>45519.0</v>
      </c>
      <c r="K48" s="2" t="n">
        <f si="0" t="shared"/>
        <v>506898.0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