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<sst xmlns="http://schemas.openxmlformats.org/spreadsheetml/2006/main" count="109" uniqueCount="64">
  <si>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</si>
  <si>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</si>
  <si>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</si>
  <si>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</si>
  <si>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</si>
  <si>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</si>
  <si>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</si>
  <si>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</si>
  <si>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</si>
  <si>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</si>
  <si>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</si>
  <si>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</si>
  <si>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</si>
  <si>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</si>
  <si>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</si>
  <si>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</si>
  <si>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</si>
  <si>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</si>
  <si>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</si>
  <si>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</si>
  <si>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</si>
  <si>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</si>
  <si>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</si>
  <si>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</si>
  <si>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</si>
  <si>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</si>
  <si>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</si>
  <si>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</si>
  <si>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</si>
  <si>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</si>
  <si>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</si>
  <si>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</si>
  <si>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</si>
  <si>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</si>
  <si>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</si>
  <si>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</si>
  <si>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</si>
  <si>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</si>
  <si>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</si>
  <si>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</si>
  <si>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</si>
  <si>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</si>
  <si>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</si>
  <si>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</si>
  <si>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</si>
  <si>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</si>
  <si>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</si>
  <si>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</si>
  <si>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</si>
  <si>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</si>
  <si>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</si>
  <si>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</si>
  <si>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</si>
  <si>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</si>
  <si>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</si>
  <si>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</si>
  <si>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</si>
  <si>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</si>
  <si>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</si>
  <si>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</si>
  <si>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</si>
  <si>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</si>
  <si>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101年4月來臺旅客人次－按年齡分
Table 1-5   Visitor Arrivals by Age,
April,2012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</si>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</sst>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7206.0</v>
      </c>
      <c r="E3" s="2" t="n">
        <v>9405.0</v>
      </c>
      <c r="F3" s="2" t="n">
        <v>21348.0</v>
      </c>
      <c r="G3" s="2" t="n">
        <v>25930.0</v>
      </c>
      <c r="H3" s="2" t="n">
        <v>23758.0</v>
      </c>
      <c r="I3" s="2" t="n">
        <v>13959.0</v>
      </c>
      <c r="J3" s="2" t="n">
        <v>7984.0</v>
      </c>
      <c r="K3" s="2" t="n">
        <f>SUM(D3:J3)</f>
        <v>109590.0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2283.0</v>
      </c>
      <c r="E4" s="2" t="n">
        <v>1599.0</v>
      </c>
      <c r="F4" s="2" t="n">
        <v>27128.0</v>
      </c>
      <c r="G4" s="2" t="n">
        <v>39775.0</v>
      </c>
      <c r="H4" s="2" t="n">
        <v>55511.0</v>
      </c>
      <c r="I4" s="2" t="n">
        <v>63083.0</v>
      </c>
      <c r="J4" s="2" t="n">
        <v>89336.0</v>
      </c>
      <c r="K4" s="2" t="n">
        <f ref="K4:K48" si="0" t="shared">SUM(D4:J4)</f>
        <v>278715.0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1655.0</v>
      </c>
      <c r="E5" s="2" t="n">
        <v>1629.0</v>
      </c>
      <c r="F5" s="2" t="n">
        <v>10929.0</v>
      </c>
      <c r="G5" s="2" t="n">
        <v>20548.0</v>
      </c>
      <c r="H5" s="2" t="n">
        <v>20907.0</v>
      </c>
      <c r="I5" s="2" t="n">
        <v>20005.0</v>
      </c>
      <c r="J5" s="2" t="n">
        <v>34640.0</v>
      </c>
      <c r="K5" s="2" t="n">
        <f si="0" t="shared"/>
        <v>110313.0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277.0</v>
      </c>
      <c r="E6" s="2" t="n">
        <v>650.0</v>
      </c>
      <c r="F6" s="2" t="n">
        <v>1868.0</v>
      </c>
      <c r="G6" s="2" t="n">
        <v>4440.0</v>
      </c>
      <c r="H6" s="2" t="n">
        <v>4290.0</v>
      </c>
      <c r="I6" s="2" t="n">
        <v>4436.0</v>
      </c>
      <c r="J6" s="2" t="n">
        <v>3901.0</v>
      </c>
      <c r="K6" s="2" t="n">
        <f si="0" t="shared"/>
        <v>19862.0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36.0</v>
      </c>
      <c r="E7" s="2" t="n">
        <v>38.0</v>
      </c>
      <c r="F7" s="2" t="n">
        <v>321.0</v>
      </c>
      <c r="G7" s="2" t="n">
        <v>693.0</v>
      </c>
      <c r="H7" s="2" t="n">
        <v>533.0</v>
      </c>
      <c r="I7" s="2" t="n">
        <v>295.0</v>
      </c>
      <c r="J7" s="2" t="n">
        <v>130.0</v>
      </c>
      <c r="K7" s="2" t="n">
        <f si="0" t="shared"/>
        <v>2046.0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15.0</v>
      </c>
      <c r="E8" s="2" t="n">
        <v>8.0</v>
      </c>
      <c r="F8" s="2" t="n">
        <v>144.0</v>
      </c>
      <c r="G8" s="2" t="n">
        <v>417.0</v>
      </c>
      <c r="H8" s="2" t="n">
        <v>342.0</v>
      </c>
      <c r="I8" s="2" t="n">
        <v>239.0</v>
      </c>
      <c r="J8" s="2" t="n">
        <v>92.0</v>
      </c>
      <c r="K8" s="2" t="n">
        <f si="0" t="shared"/>
        <v>1257.0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510.0</v>
      </c>
      <c r="E9" s="2" t="n">
        <v>703.0</v>
      </c>
      <c r="F9" s="2" t="n">
        <v>6401.0</v>
      </c>
      <c r="G9" s="2" t="n">
        <v>6748.0</v>
      </c>
      <c r="H9" s="2" t="n">
        <v>4573.0</v>
      </c>
      <c r="I9" s="2" t="n">
        <v>4955.0</v>
      </c>
      <c r="J9" s="2" t="n">
        <v>4444.0</v>
      </c>
      <c r="K9" s="2" t="n">
        <f si="0" t="shared"/>
        <v>28334.0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654.0</v>
      </c>
      <c r="E10" s="2" t="n">
        <v>607.0</v>
      </c>
      <c r="F10" s="2" t="n">
        <v>6309.0</v>
      </c>
      <c r="G10" s="2" t="n">
        <v>6817.0</v>
      </c>
      <c r="H10" s="2" t="n">
        <v>4978.0</v>
      </c>
      <c r="I10" s="2" t="n">
        <v>4778.0</v>
      </c>
      <c r="J10" s="2" t="n">
        <v>3325.0</v>
      </c>
      <c r="K10" s="2" t="n">
        <f si="0" t="shared"/>
        <v>27468.0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62.0</v>
      </c>
      <c r="E11" s="2" t="n">
        <v>120.0</v>
      </c>
      <c r="F11" s="2" t="n">
        <v>4087.0</v>
      </c>
      <c r="G11" s="2" t="n">
        <v>4430.0</v>
      </c>
      <c r="H11" s="2" t="n">
        <v>1452.0</v>
      </c>
      <c r="I11" s="2" t="n">
        <v>936.0</v>
      </c>
      <c r="J11" s="2" t="n">
        <v>873.0</v>
      </c>
      <c r="K11" s="2" t="n">
        <f si="0" t="shared"/>
        <v>11960.0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318.0</v>
      </c>
      <c r="E12" s="2" t="n">
        <v>928.0</v>
      </c>
      <c r="F12" s="2" t="n">
        <v>2562.0</v>
      </c>
      <c r="G12" s="2" t="n">
        <v>3251.0</v>
      </c>
      <c r="H12" s="2" t="n">
        <v>1814.0</v>
      </c>
      <c r="I12" s="2" t="n">
        <v>954.0</v>
      </c>
      <c r="J12" s="2" t="n">
        <v>794.0</v>
      </c>
      <c r="K12" s="2" t="n">
        <f si="0" t="shared"/>
        <v>10621.0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243.0</v>
      </c>
      <c r="E13" s="2" t="n">
        <v>641.0</v>
      </c>
      <c r="F13" s="2" t="n">
        <v>2179.0</v>
      </c>
      <c r="G13" s="2" t="n">
        <v>3282.0</v>
      </c>
      <c r="H13" s="2" t="n">
        <v>2412.0</v>
      </c>
      <c r="I13" s="2" t="n">
        <v>1424.0</v>
      </c>
      <c r="J13" s="2" t="n">
        <v>923.0</v>
      </c>
      <c r="K13" s="2" t="n">
        <f si="0" t="shared"/>
        <v>11104.0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110.0</v>
      </c>
      <c r="E14" s="2" t="n">
        <v>261.0</v>
      </c>
      <c r="F14" s="2" t="n">
        <v>2576.0</v>
      </c>
      <c r="G14" s="2" t="n">
        <v>1583.0</v>
      </c>
      <c r="H14" s="2" t="n">
        <v>874.0</v>
      </c>
      <c r="I14" s="2" t="n">
        <v>856.0</v>
      </c>
      <c r="J14" s="2" t="n">
        <v>426.0</v>
      </c>
      <c r="K14" s="2" t="n">
        <f si="0" t="shared"/>
        <v>6686.0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18.0</v>
      </c>
      <c r="E15" s="2" t="n">
        <f ref="E15:J15" si="1" t="shared">E16-E9-E10-E11-E12-E13-E14</f>
        <v>8.0</v>
      </c>
      <c r="F15" s="2" t="n">
        <f si="1" t="shared"/>
        <v>132.0</v>
      </c>
      <c r="G15" s="2" t="n">
        <f si="1" t="shared"/>
        <v>192.0</v>
      </c>
      <c r="H15" s="2" t="n">
        <f si="1" t="shared"/>
        <v>78.0</v>
      </c>
      <c r="I15" s="2" t="n">
        <f si="1" t="shared"/>
        <v>95.0</v>
      </c>
      <c r="J15" s="2" t="n">
        <f si="1" t="shared"/>
        <v>87.0</v>
      </c>
      <c r="K15" s="2" t="n">
        <f si="0" t="shared"/>
        <v>610.0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1915.0</v>
      </c>
      <c r="E16" s="2" t="n">
        <v>3268.0</v>
      </c>
      <c r="F16" s="2" t="n">
        <v>24246.0</v>
      </c>
      <c r="G16" s="2" t="n">
        <v>26303.0</v>
      </c>
      <c r="H16" s="2" t="n">
        <v>16181.0</v>
      </c>
      <c r="I16" s="2" t="n">
        <v>13998.0</v>
      </c>
      <c r="J16" s="2" t="n">
        <v>10872.0</v>
      </c>
      <c r="K16" s="2" t="n">
        <f si="0" t="shared"/>
        <v>96783.0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23.0</v>
      </c>
      <c r="E17" s="2" t="n">
        <f ref="E17:J17" si="2" t="shared">E18-E16-E3-E4-E5-E6-E7-E8</f>
        <v>18.0</v>
      </c>
      <c r="F17" s="2" t="n">
        <f si="2" t="shared"/>
        <v>110.0</v>
      </c>
      <c r="G17" s="2" t="n">
        <f si="2" t="shared"/>
        <v>212.0</v>
      </c>
      <c r="H17" s="2" t="n">
        <f si="2" t="shared"/>
        <v>203.0</v>
      </c>
      <c r="I17" s="2" t="n">
        <f si="2" t="shared"/>
        <v>127.0</v>
      </c>
      <c r="J17" s="2" t="n">
        <f si="2" t="shared"/>
        <v>65.0</v>
      </c>
      <c r="K17" s="2" t="n">
        <f si="0" t="shared"/>
        <v>758.0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13410.0</v>
      </c>
      <c r="E18" s="2" t="n">
        <v>16615.0</v>
      </c>
      <c r="F18" s="2" t="n">
        <v>86094.0</v>
      </c>
      <c r="G18" s="2" t="n">
        <v>118318.0</v>
      </c>
      <c r="H18" s="2" t="n">
        <v>121725.0</v>
      </c>
      <c r="I18" s="2" t="n">
        <v>116142.0</v>
      </c>
      <c r="J18" s="2" t="n">
        <v>147020.0</v>
      </c>
      <c r="K18" s="2" t="n">
        <f si="0" t="shared"/>
        <v>619324.0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241.0</v>
      </c>
      <c r="E19" s="2" t="n">
        <v>261.0</v>
      </c>
      <c r="F19" s="2" t="n">
        <v>903.0</v>
      </c>
      <c r="G19" s="2" t="n">
        <v>1297.0</v>
      </c>
      <c r="H19" s="2" t="n">
        <v>1026.0</v>
      </c>
      <c r="I19" s="2" t="n">
        <v>1099.0</v>
      </c>
      <c r="J19" s="2" t="n">
        <v>1050.0</v>
      </c>
      <c r="K19" s="2" t="n">
        <f si="0" t="shared"/>
        <v>5877.0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1858.0</v>
      </c>
      <c r="E20" s="2" t="n">
        <v>1465.0</v>
      </c>
      <c r="F20" s="2" t="n">
        <v>3299.0</v>
      </c>
      <c r="G20" s="2" t="n">
        <v>5935.0</v>
      </c>
      <c r="H20" s="2" t="n">
        <v>6781.0</v>
      </c>
      <c r="I20" s="2" t="n">
        <v>7683.0</v>
      </c>
      <c r="J20" s="2" t="n">
        <v>6739.0</v>
      </c>
      <c r="K20" s="2" t="n">
        <f si="0" t="shared"/>
        <v>33760.0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5.0</v>
      </c>
      <c r="E21" s="2" t="n">
        <v>16.0</v>
      </c>
      <c r="F21" s="2" t="n">
        <v>43.0</v>
      </c>
      <c r="G21" s="2" t="n">
        <v>56.0</v>
      </c>
      <c r="H21" s="2" t="n">
        <v>47.0</v>
      </c>
      <c r="I21" s="2" t="n">
        <v>42.0</v>
      </c>
      <c r="J21" s="2" t="n">
        <v>19.0</v>
      </c>
      <c r="K21" s="2" t="n">
        <f si="0" t="shared"/>
        <v>228.0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8.0</v>
      </c>
      <c r="E22" s="2" t="n">
        <v>11.0</v>
      </c>
      <c r="F22" s="2" t="n">
        <v>63.0</v>
      </c>
      <c r="G22" s="2" t="n">
        <v>124.0</v>
      </c>
      <c r="H22" s="2" t="n">
        <v>79.0</v>
      </c>
      <c r="I22" s="2" t="n">
        <v>62.0</v>
      </c>
      <c r="J22" s="2" t="n">
        <v>62.0</v>
      </c>
      <c r="K22" s="2" t="n">
        <f si="0" t="shared"/>
        <v>409.0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8.0</v>
      </c>
      <c r="E23" s="2" t="n">
        <v>2.0</v>
      </c>
      <c r="F23" s="2" t="n">
        <v>5.0</v>
      </c>
      <c r="G23" s="2" t="n">
        <v>22.0</v>
      </c>
      <c r="H23" s="2" t="n">
        <v>22.0</v>
      </c>
      <c r="I23" s="2" t="n">
        <v>10.0</v>
      </c>
      <c r="J23" s="2" t="n">
        <v>10.0</v>
      </c>
      <c r="K23" s="2" t="n">
        <f si="0" t="shared"/>
        <v>79.0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10.0</v>
      </c>
      <c r="E24" s="2" t="n">
        <f ref="E24:J24" si="3" t="shared">E25-E19-E20-E21-E22-E23</f>
        <v>16.0</v>
      </c>
      <c r="F24" s="2" t="n">
        <f si="3" t="shared"/>
        <v>141.0</v>
      </c>
      <c r="G24" s="2" t="n">
        <f si="3" t="shared"/>
        <v>196.0</v>
      </c>
      <c r="H24" s="2" t="n">
        <f si="3" t="shared"/>
        <v>173.0</v>
      </c>
      <c r="I24" s="2" t="n">
        <f si="3" t="shared"/>
        <v>108.0</v>
      </c>
      <c r="J24" s="2" t="n">
        <f si="3" t="shared"/>
        <v>59.0</v>
      </c>
      <c r="K24" s="2" t="n">
        <f si="0" t="shared"/>
        <v>703.0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2130.0</v>
      </c>
      <c r="E25" s="2" t="n">
        <v>1771.0</v>
      </c>
      <c r="F25" s="2" t="n">
        <v>4454.0</v>
      </c>
      <c r="G25" s="2" t="n">
        <v>7630.0</v>
      </c>
      <c r="H25" s="2" t="n">
        <v>8128.0</v>
      </c>
      <c r="I25" s="2" t="n">
        <v>9004.0</v>
      </c>
      <c r="J25" s="2" t="n">
        <v>7939.0</v>
      </c>
      <c r="K25" s="2" t="n">
        <f si="0" t="shared"/>
        <v>41056.0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5.0</v>
      </c>
      <c r="E26" s="2" t="n">
        <v>10.0</v>
      </c>
      <c r="F26" s="2" t="n">
        <v>59.0</v>
      </c>
      <c r="G26" s="2" t="n">
        <v>85.0</v>
      </c>
      <c r="H26" s="2" t="n">
        <v>133.0</v>
      </c>
      <c r="I26" s="2" t="n">
        <v>76.0</v>
      </c>
      <c r="J26" s="2" t="n">
        <v>61.0</v>
      </c>
      <c r="K26" s="2" t="n">
        <f si="0" t="shared"/>
        <v>429.0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107.0</v>
      </c>
      <c r="E27" s="2" t="n">
        <v>113.0</v>
      </c>
      <c r="F27" s="2" t="n">
        <v>510.0</v>
      </c>
      <c r="G27" s="2" t="n">
        <v>599.0</v>
      </c>
      <c r="H27" s="2" t="n">
        <v>624.0</v>
      </c>
      <c r="I27" s="2" t="n">
        <v>460.0</v>
      </c>
      <c r="J27" s="2" t="n">
        <v>293.0</v>
      </c>
      <c r="K27" s="2" t="n">
        <f si="0" t="shared"/>
        <v>2706.0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74.0</v>
      </c>
      <c r="E28" s="2" t="n">
        <v>97.0</v>
      </c>
      <c r="F28" s="2" t="n">
        <v>407.0</v>
      </c>
      <c r="G28" s="2" t="n">
        <v>774.0</v>
      </c>
      <c r="H28" s="2" t="n">
        <v>1186.0</v>
      </c>
      <c r="I28" s="2" t="n">
        <v>771.0</v>
      </c>
      <c r="J28" s="2" t="n">
        <v>340.0</v>
      </c>
      <c r="K28" s="2" t="n">
        <f si="0" t="shared"/>
        <v>3649.0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13.0</v>
      </c>
      <c r="E29" s="2" t="n">
        <v>4.0</v>
      </c>
      <c r="F29" s="2" t="n">
        <v>95.0</v>
      </c>
      <c r="G29" s="2" t="n">
        <v>262.0</v>
      </c>
      <c r="H29" s="2" t="n">
        <v>327.0</v>
      </c>
      <c r="I29" s="2" t="n">
        <v>203.0</v>
      </c>
      <c r="J29" s="2" t="n">
        <v>111.0</v>
      </c>
      <c r="K29" s="2" t="n">
        <f si="0" t="shared"/>
        <v>1015.0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35.0</v>
      </c>
      <c r="E30" s="2" t="n">
        <v>42.0</v>
      </c>
      <c r="F30" s="2" t="n">
        <v>216.0</v>
      </c>
      <c r="G30" s="2" t="n">
        <v>266.0</v>
      </c>
      <c r="H30" s="2" t="n">
        <v>348.0</v>
      </c>
      <c r="I30" s="2" t="n">
        <v>255.0</v>
      </c>
      <c r="J30" s="2" t="n">
        <v>203.0</v>
      </c>
      <c r="K30" s="2" t="n">
        <f si="0" t="shared"/>
        <v>1365.0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27.0</v>
      </c>
      <c r="E31" s="2" t="n">
        <v>19.0</v>
      </c>
      <c r="F31" s="2" t="n">
        <v>71.0</v>
      </c>
      <c r="G31" s="2" t="n">
        <v>151.0</v>
      </c>
      <c r="H31" s="2" t="n">
        <v>162.0</v>
      </c>
      <c r="I31" s="2" t="n">
        <v>152.0</v>
      </c>
      <c r="J31" s="2" t="n">
        <v>88.0</v>
      </c>
      <c r="K31" s="2" t="n">
        <f si="0" t="shared"/>
        <v>670.0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13.0</v>
      </c>
      <c r="E32" s="2" t="n">
        <v>5.0</v>
      </c>
      <c r="F32" s="2" t="n">
        <v>80.0</v>
      </c>
      <c r="G32" s="2" t="n">
        <v>202.0</v>
      </c>
      <c r="H32" s="2" t="n">
        <v>148.0</v>
      </c>
      <c r="I32" s="2" t="n">
        <v>85.0</v>
      </c>
      <c r="J32" s="2" t="n">
        <v>49.0</v>
      </c>
      <c r="K32" s="2" t="n">
        <f si="0" t="shared"/>
        <v>582.0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136.0</v>
      </c>
      <c r="E33" s="2" t="n">
        <v>184.0</v>
      </c>
      <c r="F33" s="2" t="n">
        <v>440.0</v>
      </c>
      <c r="G33" s="2" t="n">
        <v>777.0</v>
      </c>
      <c r="H33" s="2" t="n">
        <v>893.0</v>
      </c>
      <c r="I33" s="2" t="n">
        <v>874.0</v>
      </c>
      <c r="J33" s="2" t="n">
        <v>477.0</v>
      </c>
      <c r="K33" s="2" t="n">
        <f si="0" t="shared"/>
        <v>3781.0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8.0</v>
      </c>
      <c r="E34" s="2" t="n">
        <v>8.0</v>
      </c>
      <c r="F34" s="2" t="n">
        <v>72.0</v>
      </c>
      <c r="G34" s="2" t="n">
        <v>100.0</v>
      </c>
      <c r="H34" s="2" t="n">
        <v>117.0</v>
      </c>
      <c r="I34" s="2" t="n">
        <v>89.0</v>
      </c>
      <c r="J34" s="2" t="n">
        <v>52.0</v>
      </c>
      <c r="K34" s="2" t="n">
        <f si="0" t="shared"/>
        <v>446.0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0.0</v>
      </c>
      <c r="E35" s="2" t="n">
        <v>2.0</v>
      </c>
      <c r="F35" s="2" t="n">
        <v>14.0</v>
      </c>
      <c r="G35" s="2" t="n">
        <v>31.0</v>
      </c>
      <c r="H35" s="2" t="n">
        <v>23.0</v>
      </c>
      <c r="I35" s="2" t="n">
        <v>20.0</v>
      </c>
      <c r="J35" s="2" t="n">
        <v>8.0</v>
      </c>
      <c r="K35" s="2" t="n">
        <f si="0" t="shared"/>
        <v>98.0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20.0</v>
      </c>
      <c r="E36" s="2" t="n">
        <v>19.0</v>
      </c>
      <c r="F36" s="2" t="n">
        <v>116.0</v>
      </c>
      <c r="G36" s="2" t="n">
        <v>135.0</v>
      </c>
      <c r="H36" s="2" t="n">
        <v>168.0</v>
      </c>
      <c r="I36" s="2" t="n">
        <v>134.0</v>
      </c>
      <c r="J36" s="2" t="n">
        <v>90.0</v>
      </c>
      <c r="K36" s="2" t="n">
        <f si="0" t="shared"/>
        <v>682.0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3.0</v>
      </c>
      <c r="E37" s="2" t="n">
        <v>4.0</v>
      </c>
      <c r="F37" s="2" t="n">
        <v>150.0</v>
      </c>
      <c r="G37" s="2" t="n">
        <v>253.0</v>
      </c>
      <c r="H37" s="2" t="n">
        <v>170.0</v>
      </c>
      <c r="I37" s="2" t="n">
        <v>98.0</v>
      </c>
      <c r="J37" s="2" t="n">
        <v>38.0</v>
      </c>
      <c r="K37" s="2" t="n">
        <f si="0" t="shared"/>
        <v>716.0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34.0</v>
      </c>
      <c r="E38" s="2" t="n">
        <f ref="E38:J38" si="4" t="shared">E39-E26-E27-E28-E29-E30-E31-E32-E33-E34-E35-E36-E37</f>
        <v>54.0</v>
      </c>
      <c r="F38" s="2" t="n">
        <f si="4" t="shared"/>
        <v>467.0</v>
      </c>
      <c r="G38" s="2" t="n">
        <f si="4" t="shared"/>
        <v>809.0</v>
      </c>
      <c r="H38" s="2" t="n">
        <f si="4" t="shared"/>
        <v>620.0</v>
      </c>
      <c r="I38" s="2" t="n">
        <f si="4" t="shared"/>
        <v>417.0</v>
      </c>
      <c r="J38" s="2" t="n">
        <f si="4" t="shared"/>
        <v>221.0</v>
      </c>
      <c r="K38" s="2" t="n">
        <f si="0" t="shared"/>
        <v>2622.0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475.0</v>
      </c>
      <c r="E39" s="2" t="n">
        <v>561.0</v>
      </c>
      <c r="F39" s="2" t="n">
        <v>2697.0</v>
      </c>
      <c r="G39" s="2" t="n">
        <v>4444.0</v>
      </c>
      <c r="H39" s="2" t="n">
        <v>4919.0</v>
      </c>
      <c r="I39" s="2" t="n">
        <v>3634.0</v>
      </c>
      <c r="J39" s="2" t="n">
        <v>2031.0</v>
      </c>
      <c r="K39" s="2" t="n">
        <f si="0" t="shared"/>
        <v>18761.0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319.0</v>
      </c>
      <c r="E40" s="2" t="n">
        <v>288.0</v>
      </c>
      <c r="F40" s="2" t="n">
        <v>580.0</v>
      </c>
      <c r="G40" s="2" t="n">
        <v>1311.0</v>
      </c>
      <c r="H40" s="2" t="n">
        <v>1095.0</v>
      </c>
      <c r="I40" s="2" t="n">
        <v>1100.0</v>
      </c>
      <c r="J40" s="2" t="n">
        <v>891.0</v>
      </c>
      <c r="K40" s="2" t="n">
        <f si="0" t="shared"/>
        <v>5584.0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67.0</v>
      </c>
      <c r="E41" s="2" t="n">
        <v>72.0</v>
      </c>
      <c r="F41" s="2" t="n">
        <v>118.0</v>
      </c>
      <c r="G41" s="2" t="n">
        <v>238.0</v>
      </c>
      <c r="H41" s="2" t="n">
        <v>185.0</v>
      </c>
      <c r="I41" s="2" t="n">
        <v>179.0</v>
      </c>
      <c r="J41" s="2" t="n">
        <v>139.0</v>
      </c>
      <c r="K41" s="2" t="n">
        <f si="0" t="shared"/>
        <v>998.0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2.0</v>
      </c>
      <c r="E42" s="2" t="n">
        <f ref="E42:J42" si="5" t="shared">E43-E40-E41</f>
        <v>3.0</v>
      </c>
      <c r="F42" s="2" t="n">
        <f si="5" t="shared"/>
        <v>16.0</v>
      </c>
      <c r="G42" s="2" t="n">
        <f si="5" t="shared"/>
        <v>12.0</v>
      </c>
      <c r="H42" s="2" t="n">
        <f si="5" t="shared"/>
        <v>11.0</v>
      </c>
      <c r="I42" s="2" t="n">
        <f si="5" t="shared"/>
        <v>12.0</v>
      </c>
      <c r="J42" s="2" t="n">
        <f si="5" t="shared"/>
        <v>9.0</v>
      </c>
      <c r="K42" s="2" t="n">
        <f si="0" t="shared"/>
        <v>65.0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388.0</v>
      </c>
      <c r="E43" s="2" t="n">
        <v>363.0</v>
      </c>
      <c r="F43" s="2" t="n">
        <v>714.0</v>
      </c>
      <c r="G43" s="2" t="n">
        <v>1561.0</v>
      </c>
      <c r="H43" s="2" t="n">
        <v>1291.0</v>
      </c>
      <c r="I43" s="2" t="n">
        <v>1291.0</v>
      </c>
      <c r="J43" s="2" t="n">
        <v>1039.0</v>
      </c>
      <c r="K43" s="2" t="n">
        <f si="0" t="shared"/>
        <v>6647.0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14.0</v>
      </c>
      <c r="E44" s="2" t="n">
        <v>7.0</v>
      </c>
      <c r="F44" s="2" t="n">
        <v>39.0</v>
      </c>
      <c r="G44" s="2" t="n">
        <v>86.0</v>
      </c>
      <c r="H44" s="2" t="n">
        <v>80.0</v>
      </c>
      <c r="I44" s="2" t="n">
        <v>60.0</v>
      </c>
      <c r="J44" s="2" t="n">
        <v>33.0</v>
      </c>
      <c r="K44" s="2" t="n">
        <f si="0" t="shared"/>
        <v>319.0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7.0</v>
      </c>
      <c r="E45" s="2" t="n">
        <f ref="E45:J45" si="6" t="shared">E46-E44</f>
        <v>25.0</v>
      </c>
      <c r="F45" s="2" t="n">
        <f si="6" t="shared"/>
        <v>55.0</v>
      </c>
      <c r="G45" s="2" t="n">
        <f si="6" t="shared"/>
        <v>132.0</v>
      </c>
      <c r="H45" s="2" t="n">
        <f si="6" t="shared"/>
        <v>127.0</v>
      </c>
      <c r="I45" s="2" t="n">
        <f si="6" t="shared"/>
        <v>86.0</v>
      </c>
      <c r="J45" s="2" t="n">
        <f si="6" t="shared"/>
        <v>32.0</v>
      </c>
      <c r="K45" s="2" t="n">
        <f si="0" t="shared"/>
        <v>464.0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21.0</v>
      </c>
      <c r="E46" s="2" t="n">
        <v>32.0</v>
      </c>
      <c r="F46" s="2" t="n">
        <v>94.0</v>
      </c>
      <c r="G46" s="2" t="n">
        <v>218.0</v>
      </c>
      <c r="H46" s="2" t="n">
        <v>207.0</v>
      </c>
      <c r="I46" s="2" t="n">
        <v>146.0</v>
      </c>
      <c r="J46" s="2" t="n">
        <v>65.0</v>
      </c>
      <c r="K46" s="2" t="n">
        <f si="0" t="shared"/>
        <v>783.0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130.0</v>
      </c>
      <c r="E47" s="2" t="n">
        <v>114.0</v>
      </c>
      <c r="F47" s="2" t="n">
        <v>487.0</v>
      </c>
      <c r="G47" s="2" t="n">
        <v>738.0</v>
      </c>
      <c r="H47" s="2" t="n">
        <v>671.0</v>
      </c>
      <c r="I47" s="2" t="n">
        <v>770.0</v>
      </c>
      <c r="J47" s="2" t="n">
        <v>1605.0</v>
      </c>
      <c r="K47" s="2" t="n">
        <f si="0" t="shared"/>
        <v>4515.0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16554.0</v>
      </c>
      <c r="E48" s="2" t="n">
        <f ref="E48:J48" si="7" t="shared">E47+E46+E43+E39+E25+E18</f>
        <v>19456.0</v>
      </c>
      <c r="F48" s="2" t="n">
        <f si="7" t="shared"/>
        <v>94540.0</v>
      </c>
      <c r="G48" s="2" t="n">
        <f si="7" t="shared"/>
        <v>132909.0</v>
      </c>
      <c r="H48" s="2" t="n">
        <f si="7" t="shared"/>
        <v>136941.0</v>
      </c>
      <c r="I48" s="2" t="n">
        <f si="7" t="shared"/>
        <v>130987.0</v>
      </c>
      <c r="J48" s="2" t="n">
        <f si="7" t="shared"/>
        <v>159699.0</v>
      </c>
      <c r="K48" s="2" t="n">
        <f si="0" t="shared"/>
        <v>691086.0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