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<sst xmlns="http://schemas.openxmlformats.org/spreadsheetml/2006/main" count="109" uniqueCount="64">
  <si>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</si>
  <si>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</si>
  <si>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</si>
  <si>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</si>
  <si>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</si>
  <si>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</si>
  <si>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</si>
  <si>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</si>
  <si>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</si>
  <si>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</si>
  <si>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</si>
  <si>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</si>
  <si>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</si>
  <si>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</si>
  <si>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</si>
  <si>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</si>
  <si>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</si>
  <si>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</si>
  <si>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</si>
  <si>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</si>
  <si>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</si>
  <si>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</si>
  <si>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</si>
  <si>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</si>
  <si>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</si>
  <si>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</si>
  <si>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</si>
  <si>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</si>
  <si>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</si>
  <si>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</si>
  <si>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</si>
  <si>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</si>
  <si>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</si>
  <si>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</si>
  <si>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</si>
  <si>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</si>
  <si>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</si>
  <si>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</si>
  <si>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</si>
  <si>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</si>
  <si>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</si>
  <si>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</si>
  <si>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</si>
  <si>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</si>
  <si>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</si>
  <si>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</si>
  <si>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</si>
  <si>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</si>
  <si>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</si>
  <si>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</si>
  <si>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</si>
  <si>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</si>
  <si>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</si>
  <si>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</si>
  <si>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</si>
  <si>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</si>
  <si>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</si>
  <si>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</si>
  <si>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</si>
  <si>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</si>
  <si>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</si>
  <si>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</si>
  <si>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102年8月來臺旅客人次－按年齡分
Table 1-5   Visitor Arrivals by Age,
August,2013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</si>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</sst>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9481.0</v>
      </c>
      <c r="E3" s="2" t="n">
        <v>19446.0</v>
      </c>
      <c r="F3" s="2" t="n">
        <v>23176.0</v>
      </c>
      <c r="G3" s="2" t="n">
        <v>21211.0</v>
      </c>
      <c r="H3" s="2" t="n">
        <v>25852.0</v>
      </c>
      <c r="I3" s="2" t="n">
        <v>15277.0</v>
      </c>
      <c r="J3" s="2" t="n">
        <v>7467.0</v>
      </c>
      <c r="K3" s="2" t="n">
        <f>SUM(D3:J3)</f>
        <v>121910.0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10783.0</v>
      </c>
      <c r="E4" s="2" t="n">
        <v>28766.0</v>
      </c>
      <c r="F4" s="2" t="n">
        <v>41429.0</v>
      </c>
      <c r="G4" s="2" t="n">
        <v>53298.0</v>
      </c>
      <c r="H4" s="2" t="n">
        <v>55251.0</v>
      </c>
      <c r="I4" s="2" t="n">
        <v>28446.0</v>
      </c>
      <c r="J4" s="2" t="n">
        <v>22517.0</v>
      </c>
      <c r="K4" s="2" t="n">
        <f ref="K4:K48" si="0" t="shared">SUM(D4:J4)</f>
        <v>240490.0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4343.0</v>
      </c>
      <c r="E5" s="2" t="n">
        <v>9170.0</v>
      </c>
      <c r="F5" s="2" t="n">
        <v>25219.0</v>
      </c>
      <c r="G5" s="2" t="n">
        <v>24127.0</v>
      </c>
      <c r="H5" s="2" t="n">
        <v>27175.0</v>
      </c>
      <c r="I5" s="2" t="n">
        <v>22310.0</v>
      </c>
      <c r="J5" s="2" t="n">
        <v>16391.0</v>
      </c>
      <c r="K5" s="2" t="n">
        <f si="0" t="shared"/>
        <v>128735.0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711.0</v>
      </c>
      <c r="E6" s="2" t="n">
        <v>2043.0</v>
      </c>
      <c r="F6" s="2" t="n">
        <v>8575.0</v>
      </c>
      <c r="G6" s="2" t="n">
        <v>7747.0</v>
      </c>
      <c r="H6" s="2" t="n">
        <v>4854.0</v>
      </c>
      <c r="I6" s="2" t="n">
        <v>3892.0</v>
      </c>
      <c r="J6" s="2" t="n">
        <v>1633.0</v>
      </c>
      <c r="K6" s="2" t="n">
        <f si="0" t="shared"/>
        <v>29455.0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42.0</v>
      </c>
      <c r="E7" s="2" t="n">
        <v>60.0</v>
      </c>
      <c r="F7" s="2" t="n">
        <v>322.0</v>
      </c>
      <c r="G7" s="2" t="n">
        <v>618.0</v>
      </c>
      <c r="H7" s="2" t="n">
        <v>404.0</v>
      </c>
      <c r="I7" s="2" t="n">
        <v>188.0</v>
      </c>
      <c r="J7" s="2" t="n">
        <v>96.0</v>
      </c>
      <c r="K7" s="2" t="n">
        <f si="0" t="shared"/>
        <v>1730.0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29.0</v>
      </c>
      <c r="E8" s="2" t="n">
        <v>37.0</v>
      </c>
      <c r="F8" s="2" t="n">
        <v>161.0</v>
      </c>
      <c r="G8" s="2" t="n">
        <v>260.0</v>
      </c>
      <c r="H8" s="2" t="n">
        <v>198.0</v>
      </c>
      <c r="I8" s="2" t="n">
        <v>139.0</v>
      </c>
      <c r="J8" s="2" t="n">
        <v>55.0</v>
      </c>
      <c r="K8" s="2" t="n">
        <f si="0" t="shared"/>
        <v>879.0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1245.0</v>
      </c>
      <c r="E9" s="2" t="n">
        <v>3399.0</v>
      </c>
      <c r="F9" s="2" t="n">
        <v>8592.0</v>
      </c>
      <c r="G9" s="2" t="n">
        <v>6426.0</v>
      </c>
      <c r="H9" s="2" t="n">
        <v>5482.0</v>
      </c>
      <c r="I9" s="2" t="n">
        <v>4217.0</v>
      </c>
      <c r="J9" s="2" t="n">
        <v>2772.0</v>
      </c>
      <c r="K9" s="2" t="n">
        <f si="0" t="shared"/>
        <v>32133.0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575.0</v>
      </c>
      <c r="E10" s="2" t="n">
        <v>804.0</v>
      </c>
      <c r="F10" s="2" t="n">
        <v>5764.0</v>
      </c>
      <c r="G10" s="2" t="n">
        <v>5202.0</v>
      </c>
      <c r="H10" s="2" t="n">
        <v>4140.0</v>
      </c>
      <c r="I10" s="2" t="n">
        <v>3181.0</v>
      </c>
      <c r="J10" s="2" t="n">
        <v>1764.0</v>
      </c>
      <c r="K10" s="2" t="n">
        <f si="0" t="shared"/>
        <v>21430.0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621.0</v>
      </c>
      <c r="E11" s="2" t="n">
        <v>1651.0</v>
      </c>
      <c r="F11" s="2" t="n">
        <v>4889.0</v>
      </c>
      <c r="G11" s="2" t="n">
        <v>4817.0</v>
      </c>
      <c r="H11" s="2" t="n">
        <v>2553.0</v>
      </c>
      <c r="I11" s="2" t="n">
        <v>2062.0</v>
      </c>
      <c r="J11" s="2" t="n">
        <v>1944.0</v>
      </c>
      <c r="K11" s="2" t="n">
        <f si="0" t="shared"/>
        <v>18537.0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78.0</v>
      </c>
      <c r="E12" s="2" t="n">
        <v>70.0</v>
      </c>
      <c r="F12" s="2" t="n">
        <v>1928.0</v>
      </c>
      <c r="G12" s="2" t="n">
        <v>2183.0</v>
      </c>
      <c r="H12" s="2" t="n">
        <v>905.0</v>
      </c>
      <c r="I12" s="2" t="n">
        <v>483.0</v>
      </c>
      <c r="J12" s="2" t="n">
        <v>394.0</v>
      </c>
      <c r="K12" s="2" t="n">
        <f si="0" t="shared"/>
        <v>6041.0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71.0</v>
      </c>
      <c r="E13" s="2" t="n">
        <v>260.0</v>
      </c>
      <c r="F13" s="2" t="n">
        <v>1767.0</v>
      </c>
      <c r="G13" s="2" t="n">
        <v>2593.0</v>
      </c>
      <c r="H13" s="2" t="n">
        <v>1813.0</v>
      </c>
      <c r="I13" s="2" t="n">
        <v>698.0</v>
      </c>
      <c r="J13" s="2" t="n">
        <v>325.0</v>
      </c>
      <c r="K13" s="2" t="n">
        <f si="0" t="shared"/>
        <v>7527.0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123.0</v>
      </c>
      <c r="E14" s="2" t="n">
        <v>939.0</v>
      </c>
      <c r="F14" s="2" t="n">
        <v>5641.0</v>
      </c>
      <c r="G14" s="2" t="n">
        <v>2948.0</v>
      </c>
      <c r="H14" s="2" t="n">
        <v>1080.0</v>
      </c>
      <c r="I14" s="2" t="n">
        <v>918.0</v>
      </c>
      <c r="J14" s="2" t="n">
        <v>453.0</v>
      </c>
      <c r="K14" s="2" t="n">
        <f si="0" t="shared"/>
        <v>12102.0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12.0</v>
      </c>
      <c r="E15" s="2" t="n">
        <f ref="E15:J15" si="1" t="shared">E16-E9-E10-E11-E12-E13-E14</f>
        <v>44.0</v>
      </c>
      <c r="F15" s="2" t="n">
        <f si="1" t="shared"/>
        <v>166.0</v>
      </c>
      <c r="G15" s="2" t="n">
        <f si="1" t="shared"/>
        <v>164.0</v>
      </c>
      <c r="H15" s="2" t="n">
        <f si="1" t="shared"/>
        <v>102.0</v>
      </c>
      <c r="I15" s="2" t="n">
        <f si="1" t="shared"/>
        <v>104.0</v>
      </c>
      <c r="J15" s="2" t="n">
        <f si="1" t="shared"/>
        <v>99.0</v>
      </c>
      <c r="K15" s="2" t="n">
        <f si="0" t="shared"/>
        <v>691.0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2725.0</v>
      </c>
      <c r="E16" s="2" t="n">
        <v>7167.0</v>
      </c>
      <c r="F16" s="2" t="n">
        <v>28747.0</v>
      </c>
      <c r="G16" s="2" t="n">
        <v>24333.0</v>
      </c>
      <c r="H16" s="2" t="n">
        <v>16075.0</v>
      </c>
      <c r="I16" s="2" t="n">
        <v>11663.0</v>
      </c>
      <c r="J16" s="2" t="n">
        <v>7751.0</v>
      </c>
      <c r="K16" s="2" t="n">
        <f si="0" t="shared"/>
        <v>98461.0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15.0</v>
      </c>
      <c r="E17" s="2" t="n">
        <f ref="E17:J17" si="2" t="shared">E18-E16-E3-E4-E5-E6-E7-E8</f>
        <v>90.0</v>
      </c>
      <c r="F17" s="2" t="n">
        <f si="2" t="shared"/>
        <v>160.0</v>
      </c>
      <c r="G17" s="2" t="n">
        <f si="2" t="shared"/>
        <v>162.0</v>
      </c>
      <c r="H17" s="2" t="n">
        <f si="2" t="shared"/>
        <v>140.0</v>
      </c>
      <c r="I17" s="2" t="n">
        <f si="2" t="shared"/>
        <v>88.0</v>
      </c>
      <c r="J17" s="2" t="n">
        <f si="2" t="shared"/>
        <v>23.0</v>
      </c>
      <c r="K17" s="2" t="n">
        <f si="0" t="shared"/>
        <v>678.0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28129.0</v>
      </c>
      <c r="E18" s="2" t="n">
        <v>66779.0</v>
      </c>
      <c r="F18" s="2" t="n">
        <v>127789.0</v>
      </c>
      <c r="G18" s="2" t="n">
        <v>131756.0</v>
      </c>
      <c r="H18" s="2" t="n">
        <v>129949.0</v>
      </c>
      <c r="I18" s="2" t="n">
        <v>82003.0</v>
      </c>
      <c r="J18" s="2" t="n">
        <v>55933.0</v>
      </c>
      <c r="K18" s="2" t="n">
        <f si="0" t="shared"/>
        <v>622338.0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296.0</v>
      </c>
      <c r="E19" s="2" t="n">
        <v>710.0</v>
      </c>
      <c r="F19" s="2" t="n">
        <v>1016.0</v>
      </c>
      <c r="G19" s="2" t="n">
        <v>1090.0</v>
      </c>
      <c r="H19" s="2" t="n">
        <v>999.0</v>
      </c>
      <c r="I19" s="2" t="n">
        <v>781.0</v>
      </c>
      <c r="J19" s="2" t="n">
        <v>435.0</v>
      </c>
      <c r="K19" s="2" t="n">
        <f si="0" t="shared"/>
        <v>5327.0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2113.0</v>
      </c>
      <c r="E20" s="2" t="n">
        <v>3504.0</v>
      </c>
      <c r="F20" s="2" t="n">
        <v>4851.0</v>
      </c>
      <c r="G20" s="2" t="n">
        <v>4953.0</v>
      </c>
      <c r="H20" s="2" t="n">
        <v>6138.0</v>
      </c>
      <c r="I20" s="2" t="n">
        <v>5882.0</v>
      </c>
      <c r="J20" s="2" t="n">
        <v>3296.0</v>
      </c>
      <c r="K20" s="2" t="n">
        <f si="0" t="shared"/>
        <v>30737.0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8.0</v>
      </c>
      <c r="E21" s="2" t="n">
        <v>58.0</v>
      </c>
      <c r="F21" s="2" t="n">
        <v>47.0</v>
      </c>
      <c r="G21" s="2" t="n">
        <v>64.0</v>
      </c>
      <c r="H21" s="2" t="n">
        <v>24.0</v>
      </c>
      <c r="I21" s="2" t="n">
        <v>16.0</v>
      </c>
      <c r="J21" s="2" t="n">
        <v>5.0</v>
      </c>
      <c r="K21" s="2" t="n">
        <f si="0" t="shared"/>
        <v>222.0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3.0</v>
      </c>
      <c r="E22" s="2" t="n">
        <v>62.0</v>
      </c>
      <c r="F22" s="2" t="n">
        <v>51.0</v>
      </c>
      <c r="G22" s="2" t="n">
        <v>78.0</v>
      </c>
      <c r="H22" s="2" t="n">
        <v>48.0</v>
      </c>
      <c r="I22" s="2" t="n">
        <v>26.0</v>
      </c>
      <c r="J22" s="2" t="n">
        <v>17.0</v>
      </c>
      <c r="K22" s="2" t="n">
        <f si="0" t="shared"/>
        <v>285.0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4.0</v>
      </c>
      <c r="E23" s="2" t="n">
        <v>4.0</v>
      </c>
      <c r="F23" s="2" t="n">
        <v>18.0</v>
      </c>
      <c r="G23" s="2" t="n">
        <v>22.0</v>
      </c>
      <c r="H23" s="2" t="n">
        <v>11.0</v>
      </c>
      <c r="I23" s="2" t="n">
        <v>7.0</v>
      </c>
      <c r="J23" s="2" t="n">
        <v>2.0</v>
      </c>
      <c r="K23" s="2" t="n">
        <f si="0" t="shared"/>
        <v>68.0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8.0</v>
      </c>
      <c r="E24" s="2" t="n">
        <f ref="E24:J24" si="3" t="shared">E25-E19-E20-E21-E22-E23</f>
        <v>113.0</v>
      </c>
      <c r="F24" s="2" t="n">
        <f si="3" t="shared"/>
        <v>323.0</v>
      </c>
      <c r="G24" s="2" t="n">
        <f si="3" t="shared"/>
        <v>164.0</v>
      </c>
      <c r="H24" s="2" t="n">
        <f si="3" t="shared"/>
        <v>143.0</v>
      </c>
      <c r="I24" s="2" t="n">
        <f si="3" t="shared"/>
        <v>87.0</v>
      </c>
      <c r="J24" s="2" t="n">
        <f si="3" t="shared"/>
        <v>37.0</v>
      </c>
      <c r="K24" s="2" t="n">
        <f si="0" t="shared"/>
        <v>875.0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2432.0</v>
      </c>
      <c r="E25" s="2" t="n">
        <v>4451.0</v>
      </c>
      <c r="F25" s="2" t="n">
        <v>6306.0</v>
      </c>
      <c r="G25" s="2" t="n">
        <v>6371.0</v>
      </c>
      <c r="H25" s="2" t="n">
        <v>7363.0</v>
      </c>
      <c r="I25" s="2" t="n">
        <v>6799.0</v>
      </c>
      <c r="J25" s="2" t="n">
        <v>3792.0</v>
      </c>
      <c r="K25" s="2" t="n">
        <f si="0" t="shared"/>
        <v>37514.0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14.0</v>
      </c>
      <c r="E26" s="2" t="n">
        <v>27.0</v>
      </c>
      <c r="F26" s="2" t="n">
        <v>54.0</v>
      </c>
      <c r="G26" s="2" t="n">
        <v>64.0</v>
      </c>
      <c r="H26" s="2" t="n">
        <v>69.0</v>
      </c>
      <c r="I26" s="2" t="n">
        <v>53.0</v>
      </c>
      <c r="J26" s="2" t="n">
        <v>25.0</v>
      </c>
      <c r="K26" s="2" t="n">
        <f si="0" t="shared"/>
        <v>306.0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151.0</v>
      </c>
      <c r="E27" s="2" t="n">
        <v>273.0</v>
      </c>
      <c r="F27" s="2" t="n">
        <v>715.0</v>
      </c>
      <c r="G27" s="2" t="n">
        <v>533.0</v>
      </c>
      <c r="H27" s="2" t="n">
        <v>535.0</v>
      </c>
      <c r="I27" s="2" t="n">
        <v>361.0</v>
      </c>
      <c r="J27" s="2" t="n">
        <v>204.0</v>
      </c>
      <c r="K27" s="2" t="n">
        <f si="0" t="shared"/>
        <v>2772.0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140.0</v>
      </c>
      <c r="E28" s="2" t="n">
        <v>320.0</v>
      </c>
      <c r="F28" s="2" t="n">
        <v>737.0</v>
      </c>
      <c r="G28" s="2" t="n">
        <v>608.0</v>
      </c>
      <c r="H28" s="2" t="n">
        <v>836.0</v>
      </c>
      <c r="I28" s="2" t="n">
        <v>548.0</v>
      </c>
      <c r="J28" s="2" t="n">
        <v>231.0</v>
      </c>
      <c r="K28" s="2" t="n">
        <f si="0" t="shared"/>
        <v>3420.0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27.0</v>
      </c>
      <c r="E29" s="2" t="n">
        <v>66.0</v>
      </c>
      <c r="F29" s="2" t="n">
        <v>200.0</v>
      </c>
      <c r="G29" s="2" t="n">
        <v>242.0</v>
      </c>
      <c r="H29" s="2" t="n">
        <v>200.0</v>
      </c>
      <c r="I29" s="2" t="n">
        <v>154.0</v>
      </c>
      <c r="J29" s="2" t="n">
        <v>59.0</v>
      </c>
      <c r="K29" s="2" t="n">
        <f si="0" t="shared"/>
        <v>948.0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26.0</v>
      </c>
      <c r="E30" s="2" t="n">
        <v>76.0</v>
      </c>
      <c r="F30" s="2" t="n">
        <v>266.0</v>
      </c>
      <c r="G30" s="2" t="n">
        <v>195.0</v>
      </c>
      <c r="H30" s="2" t="n">
        <v>272.0</v>
      </c>
      <c r="I30" s="2" t="n">
        <v>191.0</v>
      </c>
      <c r="J30" s="2" t="n">
        <v>76.0</v>
      </c>
      <c r="K30" s="2" t="n">
        <f si="0" t="shared"/>
        <v>1102.0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15.0</v>
      </c>
      <c r="E31" s="2" t="n">
        <v>59.0</v>
      </c>
      <c r="F31" s="2" t="n">
        <v>118.0</v>
      </c>
      <c r="G31" s="2" t="n">
        <v>102.0</v>
      </c>
      <c r="H31" s="2" t="n">
        <v>165.0</v>
      </c>
      <c r="I31" s="2" t="n">
        <v>106.0</v>
      </c>
      <c r="J31" s="2" t="n">
        <v>41.0</v>
      </c>
      <c r="K31" s="2" t="n">
        <f si="0" t="shared"/>
        <v>606.0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20.0</v>
      </c>
      <c r="E32" s="2" t="n">
        <v>34.0</v>
      </c>
      <c r="F32" s="2" t="n">
        <v>136.0</v>
      </c>
      <c r="G32" s="2" t="n">
        <v>193.0</v>
      </c>
      <c r="H32" s="2" t="n">
        <v>107.0</v>
      </c>
      <c r="I32" s="2" t="n">
        <v>58.0</v>
      </c>
      <c r="J32" s="2" t="n">
        <v>31.0</v>
      </c>
      <c r="K32" s="2" t="n">
        <f si="0" t="shared"/>
        <v>579.0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154.0</v>
      </c>
      <c r="E33" s="2" t="n">
        <v>293.0</v>
      </c>
      <c r="F33" s="2" t="n">
        <v>685.0</v>
      </c>
      <c r="G33" s="2" t="n">
        <v>706.0</v>
      </c>
      <c r="H33" s="2" t="n">
        <v>717.0</v>
      </c>
      <c r="I33" s="2" t="n">
        <v>679.0</v>
      </c>
      <c r="J33" s="2" t="n">
        <v>278.0</v>
      </c>
      <c r="K33" s="2" t="n">
        <f si="0" t="shared"/>
        <v>3512.0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9.0</v>
      </c>
      <c r="E34" s="2" t="n">
        <v>48.0</v>
      </c>
      <c r="F34" s="2" t="n">
        <v>89.0</v>
      </c>
      <c r="G34" s="2" t="n">
        <v>100.0</v>
      </c>
      <c r="H34" s="2" t="n">
        <v>86.0</v>
      </c>
      <c r="I34" s="2" t="n">
        <v>59.0</v>
      </c>
      <c r="J34" s="2" t="n">
        <v>24.0</v>
      </c>
      <c r="K34" s="2" t="n">
        <f si="0" t="shared"/>
        <v>415.0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0.0</v>
      </c>
      <c r="E35" s="2" t="n">
        <v>0.0</v>
      </c>
      <c r="F35" s="2" t="n">
        <v>13.0</v>
      </c>
      <c r="G35" s="2" t="n">
        <v>21.0</v>
      </c>
      <c r="H35" s="2" t="n">
        <v>14.0</v>
      </c>
      <c r="I35" s="2" t="n">
        <v>9.0</v>
      </c>
      <c r="J35" s="2" t="n">
        <v>1.0</v>
      </c>
      <c r="K35" s="2" t="n">
        <f si="0" t="shared"/>
        <v>58.0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12.0</v>
      </c>
      <c r="E36" s="2" t="n">
        <v>17.0</v>
      </c>
      <c r="F36" s="2" t="n">
        <v>88.0</v>
      </c>
      <c r="G36" s="2" t="n">
        <v>74.0</v>
      </c>
      <c r="H36" s="2" t="n">
        <v>110.0</v>
      </c>
      <c r="I36" s="2" t="n">
        <v>67.0</v>
      </c>
      <c r="J36" s="2" t="n">
        <v>34.0</v>
      </c>
      <c r="K36" s="2" t="n">
        <f si="0" t="shared"/>
        <v>402.0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9.0</v>
      </c>
      <c r="E37" s="2" t="n">
        <v>47.0</v>
      </c>
      <c r="F37" s="2" t="n">
        <v>160.0</v>
      </c>
      <c r="G37" s="2" t="n">
        <v>152.0</v>
      </c>
      <c r="H37" s="2" t="n">
        <v>86.0</v>
      </c>
      <c r="I37" s="2" t="n">
        <v>59.0</v>
      </c>
      <c r="J37" s="2" t="n">
        <v>17.0</v>
      </c>
      <c r="K37" s="2" t="n">
        <f si="0" t="shared"/>
        <v>530.0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54.0</v>
      </c>
      <c r="E38" s="2" t="n">
        <f ref="E38:J38" si="4" t="shared">E39-E26-E27-E28-E29-E30-E31-E32-E33-E34-E35-E36-E37</f>
        <v>195.0</v>
      </c>
      <c r="F38" s="2" t="n">
        <f si="4" t="shared"/>
        <v>694.0</v>
      </c>
      <c r="G38" s="2" t="n">
        <f si="4" t="shared"/>
        <v>619.0</v>
      </c>
      <c r="H38" s="2" t="n">
        <f si="4" t="shared"/>
        <v>462.0</v>
      </c>
      <c r="I38" s="2" t="n">
        <f si="4" t="shared"/>
        <v>289.0</v>
      </c>
      <c r="J38" s="2" t="n">
        <f si="4" t="shared"/>
        <v>105.0</v>
      </c>
      <c r="K38" s="2" t="n">
        <f si="0" t="shared"/>
        <v>2418.0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631.0</v>
      </c>
      <c r="E39" s="2" t="n">
        <v>1455.0</v>
      </c>
      <c r="F39" s="2" t="n">
        <v>3955.0</v>
      </c>
      <c r="G39" s="2" t="n">
        <v>3609.0</v>
      </c>
      <c r="H39" s="2" t="n">
        <v>3659.0</v>
      </c>
      <c r="I39" s="2" t="n">
        <v>2633.0</v>
      </c>
      <c r="J39" s="2" t="n">
        <v>1126.0</v>
      </c>
      <c r="K39" s="2" t="n">
        <f si="0" t="shared"/>
        <v>17068.0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184.0</v>
      </c>
      <c r="E40" s="2" t="n">
        <v>131.0</v>
      </c>
      <c r="F40" s="2" t="n">
        <v>528.0</v>
      </c>
      <c r="G40" s="2" t="n">
        <v>870.0</v>
      </c>
      <c r="H40" s="2" t="n">
        <v>680.0</v>
      </c>
      <c r="I40" s="2" t="n">
        <v>664.0</v>
      </c>
      <c r="J40" s="2" t="n">
        <v>415.0</v>
      </c>
      <c r="K40" s="2" t="n">
        <f si="0" t="shared"/>
        <v>3472.0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39.0</v>
      </c>
      <c r="E41" s="2" t="n">
        <v>29.0</v>
      </c>
      <c r="F41" s="2" t="n">
        <v>102.0</v>
      </c>
      <c r="G41" s="2" t="n">
        <v>180.0</v>
      </c>
      <c r="H41" s="2" t="n">
        <v>121.0</v>
      </c>
      <c r="I41" s="2" t="n">
        <v>116.0</v>
      </c>
      <c r="J41" s="2" t="n">
        <v>76.0</v>
      </c>
      <c r="K41" s="2" t="n">
        <f si="0" t="shared"/>
        <v>663.0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6.0</v>
      </c>
      <c r="E42" s="2" t="n">
        <f ref="E42:J42" si="5" t="shared">E43-E40-E41</f>
        <v>8.0</v>
      </c>
      <c r="F42" s="2" t="n">
        <f si="5" t="shared"/>
        <v>37.0</v>
      </c>
      <c r="G42" s="2" t="n">
        <f si="5" t="shared"/>
        <v>25.0</v>
      </c>
      <c r="H42" s="2" t="n">
        <f si="5" t="shared"/>
        <v>26.0</v>
      </c>
      <c r="I42" s="2" t="n">
        <f si="5" t="shared"/>
        <v>23.0</v>
      </c>
      <c r="J42" s="2" t="n">
        <f si="5" t="shared"/>
        <v>24.0</v>
      </c>
      <c r="K42" s="2" t="n">
        <f si="0" t="shared"/>
        <v>149.0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229.0</v>
      </c>
      <c r="E43" s="2" t="n">
        <v>168.0</v>
      </c>
      <c r="F43" s="2" t="n">
        <v>667.0</v>
      </c>
      <c r="G43" s="2" t="n">
        <v>1075.0</v>
      </c>
      <c r="H43" s="2" t="n">
        <v>827.0</v>
      </c>
      <c r="I43" s="2" t="n">
        <v>803.0</v>
      </c>
      <c r="J43" s="2" t="n">
        <v>515.0</v>
      </c>
      <c r="K43" s="2" t="n">
        <f si="0" t="shared"/>
        <v>4284.0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18.0</v>
      </c>
      <c r="E44" s="2" t="n">
        <v>13.0</v>
      </c>
      <c r="F44" s="2" t="n">
        <v>87.0</v>
      </c>
      <c r="G44" s="2" t="n">
        <v>136.0</v>
      </c>
      <c r="H44" s="2" t="n">
        <v>81.0</v>
      </c>
      <c r="I44" s="2" t="n">
        <v>48.0</v>
      </c>
      <c r="J44" s="2" t="n">
        <v>26.0</v>
      </c>
      <c r="K44" s="2" t="n">
        <f si="0" t="shared"/>
        <v>409.0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5.0</v>
      </c>
      <c r="E45" s="2" t="n">
        <f ref="E45:J45" si="6" t="shared">E46-E44</f>
        <v>17.0</v>
      </c>
      <c r="F45" s="2" t="n">
        <f si="6" t="shared"/>
        <v>73.0</v>
      </c>
      <c r="G45" s="2" t="n">
        <f si="6" t="shared"/>
        <v>90.0</v>
      </c>
      <c r="H45" s="2" t="n">
        <f si="6" t="shared"/>
        <v>69.0</v>
      </c>
      <c r="I45" s="2" t="n">
        <f si="6" t="shared"/>
        <v>43.0</v>
      </c>
      <c r="J45" s="2" t="n">
        <f si="6" t="shared"/>
        <v>17.0</v>
      </c>
      <c r="K45" s="2" t="n">
        <f si="0" t="shared"/>
        <v>314.0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23.0</v>
      </c>
      <c r="E46" s="2" t="n">
        <v>30.0</v>
      </c>
      <c r="F46" s="2" t="n">
        <v>160.0</v>
      </c>
      <c r="G46" s="2" t="n">
        <v>226.0</v>
      </c>
      <c r="H46" s="2" t="n">
        <v>150.0</v>
      </c>
      <c r="I46" s="2" t="n">
        <v>91.0</v>
      </c>
      <c r="J46" s="2" t="n">
        <v>43.0</v>
      </c>
      <c r="K46" s="2" t="n">
        <f si="0" t="shared"/>
        <v>723.0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196.0</v>
      </c>
      <c r="E47" s="2" t="n">
        <v>405.0</v>
      </c>
      <c r="F47" s="2" t="n">
        <v>800.0</v>
      </c>
      <c r="G47" s="2" t="n">
        <v>961.0</v>
      </c>
      <c r="H47" s="2" t="n">
        <v>1003.0</v>
      </c>
      <c r="I47" s="2" t="n">
        <v>926.0</v>
      </c>
      <c r="J47" s="2" t="n">
        <v>466.0</v>
      </c>
      <c r="K47" s="2" t="n">
        <f si="0" t="shared"/>
        <v>4757.0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31640.0</v>
      </c>
      <c r="E48" s="2" t="n">
        <f ref="E48:J48" si="7" t="shared">E47+E46+E43+E39+E25+E18</f>
        <v>73288.0</v>
      </c>
      <c r="F48" s="2" t="n">
        <f si="7" t="shared"/>
        <v>139677.0</v>
      </c>
      <c r="G48" s="2" t="n">
        <f si="7" t="shared"/>
        <v>143998.0</v>
      </c>
      <c r="H48" s="2" t="n">
        <f si="7" t="shared"/>
        <v>142951.0</v>
      </c>
      <c r="I48" s="2" t="n">
        <f si="7" t="shared"/>
        <v>93255.0</v>
      </c>
      <c r="J48" s="2" t="n">
        <f si="7" t="shared"/>
        <v>61875.0</v>
      </c>
      <c r="K48" s="2" t="n">
        <f si="0" t="shared"/>
        <v>686684.0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