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<sst xmlns="http://schemas.openxmlformats.org/spreadsheetml/2006/main" count="109" uniqueCount="64">
  <si>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</si>
  <si>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</si>
  <si>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</si>
  <si>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</si>
  <si>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</si>
  <si>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</si>
  <si>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</si>
  <si>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</si>
  <si>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</si>
  <si>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</si>
  <si>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</si>
  <si>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</si>
  <si>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</si>
  <si>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</si>
  <si>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</si>
  <si>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</si>
  <si>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</si>
  <si>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</si>
  <si>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</si>
  <si>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</si>
  <si>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</si>
  <si>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</si>
  <si>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</si>
  <si>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</si>
  <si>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</si>
  <si>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</si>
  <si>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</si>
  <si>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</si>
  <si>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</si>
  <si>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</si>
  <si>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</si>
  <si>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</si>
  <si>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</si>
  <si>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</si>
  <si>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</si>
  <si>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</si>
  <si>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</si>
  <si>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</si>
  <si>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</si>
  <si>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</si>
  <si>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</si>
  <si>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</si>
  <si>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</si>
  <si>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</si>
  <si>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</si>
  <si>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</si>
  <si>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</si>
  <si>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</si>
  <si>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</si>
  <si>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</si>
  <si>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</si>
  <si>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</si>
  <si>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</si>
  <si>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</si>
  <si>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</si>
  <si>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</si>
  <si>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</si>
  <si>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</si>
  <si>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</si>
  <si>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</si>
  <si>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</si>
  <si>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</si>
  <si>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103年1月來臺旅客人次－按年齡分
Table 1-5   Visitor Arrivals by Age,
January,2014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</si>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</sst>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2932.0</v>
      </c>
      <c r="E3" s="2" t="n">
        <v>4390.0</v>
      </c>
      <c r="F3" s="2" t="n">
        <v>17241.0</v>
      </c>
      <c r="G3" s="2" t="n">
        <v>16019.0</v>
      </c>
      <c r="H3" s="2" t="n">
        <v>14087.0</v>
      </c>
      <c r="I3" s="2" t="n">
        <v>11998.0</v>
      </c>
      <c r="J3" s="2" t="n">
        <v>6962.0</v>
      </c>
      <c r="K3" s="2" t="n">
        <f>SUM(D3:J3)</f>
        <v>73629.0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13613.0</v>
      </c>
      <c r="E4" s="2" t="n">
        <v>22074.0</v>
      </c>
      <c r="F4" s="2" t="n">
        <v>41392.0</v>
      </c>
      <c r="G4" s="2" t="n">
        <v>60115.0</v>
      </c>
      <c r="H4" s="2" t="n">
        <v>54211.0</v>
      </c>
      <c r="I4" s="2" t="n">
        <v>37923.0</v>
      </c>
      <c r="J4" s="2" t="n">
        <v>39533.0</v>
      </c>
      <c r="K4" s="2" t="n">
        <f ref="K4:K48" si="0" t="shared">SUM(D4:J4)</f>
        <v>268861.0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2224.0</v>
      </c>
      <c r="E5" s="2" t="n">
        <v>3532.0</v>
      </c>
      <c r="F5" s="2" t="n">
        <v>15218.0</v>
      </c>
      <c r="G5" s="2" t="n">
        <v>21513.0</v>
      </c>
      <c r="H5" s="2" t="n">
        <v>23604.0</v>
      </c>
      <c r="I5" s="2" t="n">
        <v>20727.0</v>
      </c>
      <c r="J5" s="2" t="n">
        <v>26483.0</v>
      </c>
      <c r="K5" s="2" t="n">
        <f si="0" t="shared"/>
        <v>113301.0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1293.0</v>
      </c>
      <c r="E6" s="2" t="n">
        <v>6258.0</v>
      </c>
      <c r="F6" s="2" t="n">
        <v>10140.0</v>
      </c>
      <c r="G6" s="2" t="n">
        <v>9827.0</v>
      </c>
      <c r="H6" s="2" t="n">
        <v>12401.0</v>
      </c>
      <c r="I6" s="2" t="n">
        <v>13098.0</v>
      </c>
      <c r="J6" s="2" t="n">
        <v>6384.0</v>
      </c>
      <c r="K6" s="2" t="n">
        <f si="0" t="shared"/>
        <v>59401.0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36.0</v>
      </c>
      <c r="E7" s="2" t="n">
        <v>38.0</v>
      </c>
      <c r="F7" s="2" t="n">
        <v>285.0</v>
      </c>
      <c r="G7" s="2" t="n">
        <v>634.0</v>
      </c>
      <c r="H7" s="2" t="n">
        <v>421.0</v>
      </c>
      <c r="I7" s="2" t="n">
        <v>207.0</v>
      </c>
      <c r="J7" s="2" t="n">
        <v>97.0</v>
      </c>
      <c r="K7" s="2" t="n">
        <f si="0" t="shared"/>
        <v>1718.0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15.0</v>
      </c>
      <c r="E8" s="2" t="n">
        <v>30.0</v>
      </c>
      <c r="F8" s="2" t="n">
        <v>100.0</v>
      </c>
      <c r="G8" s="2" t="n">
        <v>298.0</v>
      </c>
      <c r="H8" s="2" t="n">
        <v>233.0</v>
      </c>
      <c r="I8" s="2" t="n">
        <v>162.0</v>
      </c>
      <c r="J8" s="2" t="n">
        <v>89.0</v>
      </c>
      <c r="K8" s="2" t="n">
        <f si="0" t="shared"/>
        <v>927.0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732.0</v>
      </c>
      <c r="E9" s="2" t="n">
        <v>1745.0</v>
      </c>
      <c r="F9" s="2" t="n">
        <v>5351.0</v>
      </c>
      <c r="G9" s="2" t="n">
        <v>4974.0</v>
      </c>
      <c r="H9" s="2" t="n">
        <v>3668.0</v>
      </c>
      <c r="I9" s="2" t="n">
        <v>2954.0</v>
      </c>
      <c r="J9" s="2" t="n">
        <v>1853.0</v>
      </c>
      <c r="K9" s="2" t="n">
        <f si="0" t="shared"/>
        <v>21277.0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584.0</v>
      </c>
      <c r="E10" s="2" t="n">
        <v>1061.0</v>
      </c>
      <c r="F10" s="2" t="n">
        <v>4537.0</v>
      </c>
      <c r="G10" s="2" t="n">
        <v>4852.0</v>
      </c>
      <c r="H10" s="2" t="n">
        <v>3883.0</v>
      </c>
      <c r="I10" s="2" t="n">
        <v>3319.0</v>
      </c>
      <c r="J10" s="2" t="n">
        <v>1796.0</v>
      </c>
      <c r="K10" s="2" t="n">
        <f si="0" t="shared"/>
        <v>20032.0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133.0</v>
      </c>
      <c r="E11" s="2" t="n">
        <v>227.0</v>
      </c>
      <c r="F11" s="2" t="n">
        <v>4273.0</v>
      </c>
      <c r="G11" s="2" t="n">
        <v>4759.0</v>
      </c>
      <c r="H11" s="2" t="n">
        <v>1658.0</v>
      </c>
      <c r="I11" s="2" t="n">
        <v>670.0</v>
      </c>
      <c r="J11" s="2" t="n">
        <v>539.0</v>
      </c>
      <c r="K11" s="2" t="n">
        <f si="0" t="shared"/>
        <v>12259.0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112.0</v>
      </c>
      <c r="E12" s="2" t="n">
        <v>131.0</v>
      </c>
      <c r="F12" s="2" t="n">
        <v>2671.0</v>
      </c>
      <c r="G12" s="2" t="n">
        <v>3869.0</v>
      </c>
      <c r="H12" s="2" t="n">
        <v>1391.0</v>
      </c>
      <c r="I12" s="2" t="n">
        <v>643.0</v>
      </c>
      <c r="J12" s="2" t="n">
        <v>495.0</v>
      </c>
      <c r="K12" s="2" t="n">
        <f si="0" t="shared"/>
        <v>9312.0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77.0</v>
      </c>
      <c r="E13" s="2" t="n">
        <v>117.0</v>
      </c>
      <c r="F13" s="2" t="n">
        <v>1050.0</v>
      </c>
      <c r="G13" s="2" t="n">
        <v>1955.0</v>
      </c>
      <c r="H13" s="2" t="n">
        <v>1581.0</v>
      </c>
      <c r="I13" s="2" t="n">
        <v>672.0</v>
      </c>
      <c r="J13" s="2" t="n">
        <v>394.0</v>
      </c>
      <c r="K13" s="2" t="n">
        <f si="0" t="shared"/>
        <v>5846.0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156.0</v>
      </c>
      <c r="E14" s="2" t="n">
        <v>300.0</v>
      </c>
      <c r="F14" s="2" t="n">
        <v>2513.0</v>
      </c>
      <c r="G14" s="2" t="n">
        <v>1949.0</v>
      </c>
      <c r="H14" s="2" t="n">
        <v>879.0</v>
      </c>
      <c r="I14" s="2" t="n">
        <v>644.0</v>
      </c>
      <c r="J14" s="2" t="n">
        <v>408.0</v>
      </c>
      <c r="K14" s="2" t="n">
        <f si="0" t="shared"/>
        <v>6849.0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16.0</v>
      </c>
      <c r="E15" s="2" t="n">
        <f ref="E15:J15" si="1" t="shared">E16-E9-E10-E11-E12-E13-E14</f>
        <v>24.0</v>
      </c>
      <c r="F15" s="2" t="n">
        <f si="1" t="shared"/>
        <v>158.0</v>
      </c>
      <c r="G15" s="2" t="n">
        <f si="1" t="shared"/>
        <v>156.0</v>
      </c>
      <c r="H15" s="2" t="n">
        <f si="1" t="shared"/>
        <v>120.0</v>
      </c>
      <c r="I15" s="2" t="n">
        <f si="1" t="shared"/>
        <v>125.0</v>
      </c>
      <c r="J15" s="2" t="n">
        <f si="1" t="shared"/>
        <v>133.0</v>
      </c>
      <c r="K15" s="2" t="n">
        <f si="0" t="shared"/>
        <v>732.0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1810.0</v>
      </c>
      <c r="E16" s="2" t="n">
        <v>3605.0</v>
      </c>
      <c r="F16" s="2" t="n">
        <v>20553.0</v>
      </c>
      <c r="G16" s="2" t="n">
        <v>22514.0</v>
      </c>
      <c r="H16" s="2" t="n">
        <v>13180.0</v>
      </c>
      <c r="I16" s="2" t="n">
        <v>9027.0</v>
      </c>
      <c r="J16" s="2" t="n">
        <v>5618.0</v>
      </c>
      <c r="K16" s="2" t="n">
        <f si="0" t="shared"/>
        <v>76307.0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38.0</v>
      </c>
      <c r="E17" s="2" t="n">
        <f ref="E17:J17" si="2" t="shared">E18-E16-E3-E4-E5-E6-E7-E8</f>
        <v>30.0</v>
      </c>
      <c r="F17" s="2" t="n">
        <f si="2" t="shared"/>
        <v>124.0</v>
      </c>
      <c r="G17" s="2" t="n">
        <f si="2" t="shared"/>
        <v>202.0</v>
      </c>
      <c r="H17" s="2" t="n">
        <f si="2" t="shared"/>
        <v>216.0</v>
      </c>
      <c r="I17" s="2" t="n">
        <f si="2" t="shared"/>
        <v>132.0</v>
      </c>
      <c r="J17" s="2" t="n">
        <f si="2" t="shared"/>
        <v>60.0</v>
      </c>
      <c r="K17" s="2" t="n">
        <f si="0" t="shared"/>
        <v>802.0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21961.0</v>
      </c>
      <c r="E18" s="2" t="n">
        <v>39957.0</v>
      </c>
      <c r="F18" s="2" t="n">
        <v>105053.0</v>
      </c>
      <c r="G18" s="2" t="n">
        <v>131122.0</v>
      </c>
      <c r="H18" s="2" t="n">
        <v>118353.0</v>
      </c>
      <c r="I18" s="2" t="n">
        <v>93274.0</v>
      </c>
      <c r="J18" s="2" t="n">
        <v>85226.0</v>
      </c>
      <c r="K18" s="2" t="n">
        <f si="0" t="shared"/>
        <v>594946.0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445.0</v>
      </c>
      <c r="E19" s="2" t="n">
        <v>266.0</v>
      </c>
      <c r="F19" s="2" t="n">
        <v>1000.0</v>
      </c>
      <c r="G19" s="2" t="n">
        <v>1672.0</v>
      </c>
      <c r="H19" s="2" t="n">
        <v>1128.0</v>
      </c>
      <c r="I19" s="2" t="n">
        <v>1230.0</v>
      </c>
      <c r="J19" s="2" t="n">
        <v>1174.0</v>
      </c>
      <c r="K19" s="2" t="n">
        <f si="0" t="shared"/>
        <v>6915.0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2341.0</v>
      </c>
      <c r="E20" s="2" t="n">
        <v>1232.0</v>
      </c>
      <c r="F20" s="2" t="n">
        <v>4927.0</v>
      </c>
      <c r="G20" s="2" t="n">
        <v>6749.0</v>
      </c>
      <c r="H20" s="2" t="n">
        <v>6456.0</v>
      </c>
      <c r="I20" s="2" t="n">
        <v>7409.0</v>
      </c>
      <c r="J20" s="2" t="n">
        <v>5689.0</v>
      </c>
      <c r="K20" s="2" t="n">
        <f si="0" t="shared"/>
        <v>34803.0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12.0</v>
      </c>
      <c r="E21" s="2" t="n">
        <v>11.0</v>
      </c>
      <c r="F21" s="2" t="n">
        <v>33.0</v>
      </c>
      <c r="G21" s="2" t="n">
        <v>40.0</v>
      </c>
      <c r="H21" s="2" t="n">
        <v>32.0</v>
      </c>
      <c r="I21" s="2" t="n">
        <v>18.0</v>
      </c>
      <c r="J21" s="2" t="n">
        <v>8.0</v>
      </c>
      <c r="K21" s="2" t="n">
        <f si="0" t="shared"/>
        <v>154.0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27.0</v>
      </c>
      <c r="E22" s="2" t="n">
        <v>41.0</v>
      </c>
      <c r="F22" s="2" t="n">
        <v>105.0</v>
      </c>
      <c r="G22" s="2" t="n">
        <v>105.0</v>
      </c>
      <c r="H22" s="2" t="n">
        <v>89.0</v>
      </c>
      <c r="I22" s="2" t="n">
        <v>75.0</v>
      </c>
      <c r="J22" s="2" t="n">
        <v>46.0</v>
      </c>
      <c r="K22" s="2" t="n">
        <f si="0" t="shared"/>
        <v>488.0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16.0</v>
      </c>
      <c r="E23" s="2" t="n">
        <v>30.0</v>
      </c>
      <c r="F23" s="2" t="n">
        <v>19.0</v>
      </c>
      <c r="G23" s="2" t="n">
        <v>31.0</v>
      </c>
      <c r="H23" s="2" t="n">
        <v>16.0</v>
      </c>
      <c r="I23" s="2" t="n">
        <v>7.0</v>
      </c>
      <c r="J23" s="2" t="n">
        <v>14.0</v>
      </c>
      <c r="K23" s="2" t="n">
        <f si="0" t="shared"/>
        <v>133.0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21.0</v>
      </c>
      <c r="E24" s="2" t="n">
        <f ref="E24:J24" si="3" t="shared">E25-E19-E20-E21-E22-E23</f>
        <v>123.0</v>
      </c>
      <c r="F24" s="2" t="n">
        <f si="3" t="shared"/>
        <v>161.0</v>
      </c>
      <c r="G24" s="2" t="n">
        <f si="3" t="shared"/>
        <v>109.0</v>
      </c>
      <c r="H24" s="2" t="n">
        <f si="3" t="shared"/>
        <v>94.0</v>
      </c>
      <c r="I24" s="2" t="n">
        <f si="3" t="shared"/>
        <v>71.0</v>
      </c>
      <c r="J24" s="2" t="n">
        <f si="3" t="shared"/>
        <v>56.0</v>
      </c>
      <c r="K24" s="2" t="n">
        <f si="0" t="shared"/>
        <v>635.0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2862.0</v>
      </c>
      <c r="E25" s="2" t="n">
        <v>1703.0</v>
      </c>
      <c r="F25" s="2" t="n">
        <v>6245.0</v>
      </c>
      <c r="G25" s="2" t="n">
        <v>8706.0</v>
      </c>
      <c r="H25" s="2" t="n">
        <v>7815.0</v>
      </c>
      <c r="I25" s="2" t="n">
        <v>8810.0</v>
      </c>
      <c r="J25" s="2" t="n">
        <v>6987.0</v>
      </c>
      <c r="K25" s="2" t="n">
        <f si="0" t="shared"/>
        <v>43128.0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7.0</v>
      </c>
      <c r="E26" s="2" t="n">
        <v>3.0</v>
      </c>
      <c r="F26" s="2" t="n">
        <v>67.0</v>
      </c>
      <c r="G26" s="2" t="n">
        <v>80.0</v>
      </c>
      <c r="H26" s="2" t="n">
        <v>73.0</v>
      </c>
      <c r="I26" s="2" t="n">
        <v>77.0</v>
      </c>
      <c r="J26" s="2" t="n">
        <v>31.0</v>
      </c>
      <c r="K26" s="2" t="n">
        <f si="0" t="shared"/>
        <v>338.0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90.0</v>
      </c>
      <c r="E27" s="2" t="n">
        <v>55.0</v>
      </c>
      <c r="F27" s="2" t="n">
        <v>560.0</v>
      </c>
      <c r="G27" s="2" t="n">
        <v>581.0</v>
      </c>
      <c r="H27" s="2" t="n">
        <v>585.0</v>
      </c>
      <c r="I27" s="2" t="n">
        <v>412.0</v>
      </c>
      <c r="J27" s="2" t="n">
        <v>272.0</v>
      </c>
      <c r="K27" s="2" t="n">
        <f si="0" t="shared"/>
        <v>2555.0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139.0</v>
      </c>
      <c r="E28" s="2" t="n">
        <v>101.0</v>
      </c>
      <c r="F28" s="2" t="n">
        <v>700.0</v>
      </c>
      <c r="G28" s="2" t="n">
        <v>822.0</v>
      </c>
      <c r="H28" s="2" t="n">
        <v>1001.0</v>
      </c>
      <c r="I28" s="2" t="n">
        <v>792.0</v>
      </c>
      <c r="J28" s="2" t="n">
        <v>498.0</v>
      </c>
      <c r="K28" s="2" t="n">
        <f si="0" t="shared"/>
        <v>4053.0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20.0</v>
      </c>
      <c r="E29" s="2" t="n">
        <v>9.0</v>
      </c>
      <c r="F29" s="2" t="n">
        <v>121.0</v>
      </c>
      <c r="G29" s="2" t="n">
        <v>263.0</v>
      </c>
      <c r="H29" s="2" t="n">
        <v>283.0</v>
      </c>
      <c r="I29" s="2" t="n">
        <v>172.0</v>
      </c>
      <c r="J29" s="2" t="n">
        <v>94.0</v>
      </c>
      <c r="K29" s="2" t="n">
        <f si="0" t="shared"/>
        <v>962.0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55.0</v>
      </c>
      <c r="E30" s="2" t="n">
        <v>39.0</v>
      </c>
      <c r="F30" s="2" t="n">
        <v>390.0</v>
      </c>
      <c r="G30" s="2" t="n">
        <v>308.0</v>
      </c>
      <c r="H30" s="2" t="n">
        <v>361.0</v>
      </c>
      <c r="I30" s="2" t="n">
        <v>275.0</v>
      </c>
      <c r="J30" s="2" t="n">
        <v>191.0</v>
      </c>
      <c r="K30" s="2" t="n">
        <f si="0" t="shared"/>
        <v>1619.0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36.0</v>
      </c>
      <c r="E31" s="2" t="n">
        <v>12.0</v>
      </c>
      <c r="F31" s="2" t="n">
        <v>79.0</v>
      </c>
      <c r="G31" s="2" t="n">
        <v>124.0</v>
      </c>
      <c r="H31" s="2" t="n">
        <v>120.0</v>
      </c>
      <c r="I31" s="2" t="n">
        <v>104.0</v>
      </c>
      <c r="J31" s="2" t="n">
        <v>77.0</v>
      </c>
      <c r="K31" s="2" t="n">
        <f si="0" t="shared"/>
        <v>552.0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26.0</v>
      </c>
      <c r="E32" s="2" t="n">
        <v>5.0</v>
      </c>
      <c r="F32" s="2" t="n">
        <v>127.0</v>
      </c>
      <c r="G32" s="2" t="n">
        <v>188.0</v>
      </c>
      <c r="H32" s="2" t="n">
        <v>116.0</v>
      </c>
      <c r="I32" s="2" t="n">
        <v>67.0</v>
      </c>
      <c r="J32" s="2" t="n">
        <v>43.0</v>
      </c>
      <c r="K32" s="2" t="n">
        <f si="0" t="shared"/>
        <v>572.0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147.0</v>
      </c>
      <c r="E33" s="2" t="n">
        <v>77.0</v>
      </c>
      <c r="F33" s="2" t="n">
        <v>617.0</v>
      </c>
      <c r="G33" s="2" t="n">
        <v>840.0</v>
      </c>
      <c r="H33" s="2" t="n">
        <v>799.0</v>
      </c>
      <c r="I33" s="2" t="n">
        <v>902.0</v>
      </c>
      <c r="J33" s="2" t="n">
        <v>549.0</v>
      </c>
      <c r="K33" s="2" t="n">
        <f si="0" t="shared"/>
        <v>3931.0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21.0</v>
      </c>
      <c r="E34" s="2" t="n">
        <v>8.0</v>
      </c>
      <c r="F34" s="2" t="n">
        <v>62.0</v>
      </c>
      <c r="G34" s="2" t="n">
        <v>115.0</v>
      </c>
      <c r="H34" s="2" t="n">
        <v>88.0</v>
      </c>
      <c r="I34" s="2" t="n">
        <v>73.0</v>
      </c>
      <c r="J34" s="2" t="n">
        <v>69.0</v>
      </c>
      <c r="K34" s="2" t="n">
        <f si="0" t="shared"/>
        <v>436.0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4.0</v>
      </c>
      <c r="E35" s="2" t="n">
        <v>0.0</v>
      </c>
      <c r="F35" s="2" t="n">
        <v>6.0</v>
      </c>
      <c r="G35" s="2" t="n">
        <v>33.0</v>
      </c>
      <c r="H35" s="2" t="n">
        <v>23.0</v>
      </c>
      <c r="I35" s="2" t="n">
        <v>25.0</v>
      </c>
      <c r="J35" s="2" t="n">
        <v>11.0</v>
      </c>
      <c r="K35" s="2" t="n">
        <f si="0" t="shared"/>
        <v>102.0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30.0</v>
      </c>
      <c r="E36" s="2" t="n">
        <v>17.0</v>
      </c>
      <c r="F36" s="2" t="n">
        <v>93.0</v>
      </c>
      <c r="G36" s="2" t="n">
        <v>113.0</v>
      </c>
      <c r="H36" s="2" t="n">
        <v>170.0</v>
      </c>
      <c r="I36" s="2" t="n">
        <v>98.0</v>
      </c>
      <c r="J36" s="2" t="n">
        <v>71.0</v>
      </c>
      <c r="K36" s="2" t="n">
        <f si="0" t="shared"/>
        <v>592.0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8.0</v>
      </c>
      <c r="E37" s="2" t="n">
        <v>15.0</v>
      </c>
      <c r="F37" s="2" t="n">
        <v>121.0</v>
      </c>
      <c r="G37" s="2" t="n">
        <v>129.0</v>
      </c>
      <c r="H37" s="2" t="n">
        <v>101.0</v>
      </c>
      <c r="I37" s="2" t="n">
        <v>68.0</v>
      </c>
      <c r="J37" s="2" t="n">
        <v>30.0</v>
      </c>
      <c r="K37" s="2" t="n">
        <f si="0" t="shared"/>
        <v>472.0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62.0</v>
      </c>
      <c r="E38" s="2" t="n">
        <f ref="E38:J38" si="4" t="shared">E39-E26-E27-E28-E29-E30-E31-E32-E33-E34-E35-E36-E37</f>
        <v>64.0</v>
      </c>
      <c r="F38" s="2" t="n">
        <f si="4" t="shared"/>
        <v>549.0</v>
      </c>
      <c r="G38" s="2" t="n">
        <f si="4" t="shared"/>
        <v>677.0</v>
      </c>
      <c r="H38" s="2" t="n">
        <f si="4" t="shared"/>
        <v>551.0</v>
      </c>
      <c r="I38" s="2" t="n">
        <f si="4" t="shared"/>
        <v>445.0</v>
      </c>
      <c r="J38" s="2" t="n">
        <f si="4" t="shared"/>
        <v>270.0</v>
      </c>
      <c r="K38" s="2" t="n">
        <f si="0" t="shared"/>
        <v>2618.0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645.0</v>
      </c>
      <c r="E39" s="2" t="n">
        <v>405.0</v>
      </c>
      <c r="F39" s="2" t="n">
        <v>3492.0</v>
      </c>
      <c r="G39" s="2" t="n">
        <v>4273.0</v>
      </c>
      <c r="H39" s="2" t="n">
        <v>4271.0</v>
      </c>
      <c r="I39" s="2" t="n">
        <v>3510.0</v>
      </c>
      <c r="J39" s="2" t="n">
        <v>2206.0</v>
      </c>
      <c r="K39" s="2" t="n">
        <f si="0" t="shared"/>
        <v>18802.0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673.0</v>
      </c>
      <c r="E40" s="2" t="n">
        <v>964.0</v>
      </c>
      <c r="F40" s="2" t="n">
        <v>1472.0</v>
      </c>
      <c r="G40" s="2" t="n">
        <v>1662.0</v>
      </c>
      <c r="H40" s="2" t="n">
        <v>1328.0</v>
      </c>
      <c r="I40" s="2" t="n">
        <v>1385.0</v>
      </c>
      <c r="J40" s="2" t="n">
        <v>770.0</v>
      </c>
      <c r="K40" s="2" t="n">
        <f si="0" t="shared"/>
        <v>8254.0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124.0</v>
      </c>
      <c r="E41" s="2" t="n">
        <v>143.0</v>
      </c>
      <c r="F41" s="2" t="n">
        <v>252.0</v>
      </c>
      <c r="G41" s="2" t="n">
        <v>333.0</v>
      </c>
      <c r="H41" s="2" t="n">
        <v>196.0</v>
      </c>
      <c r="I41" s="2" t="n">
        <v>183.0</v>
      </c>
      <c r="J41" s="2" t="n">
        <v>92.0</v>
      </c>
      <c r="K41" s="2" t="n">
        <f si="0" t="shared"/>
        <v>1323.0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2.0</v>
      </c>
      <c r="E42" s="2" t="n">
        <f ref="E42:J42" si="5" t="shared">E43-E40-E41</f>
        <v>1.0</v>
      </c>
      <c r="F42" s="2" t="n">
        <f si="5" t="shared"/>
        <v>12.0</v>
      </c>
      <c r="G42" s="2" t="n">
        <f si="5" t="shared"/>
        <v>25.0</v>
      </c>
      <c r="H42" s="2" t="n">
        <f si="5" t="shared"/>
        <v>15.0</v>
      </c>
      <c r="I42" s="2" t="n">
        <f si="5" t="shared"/>
        <v>12.0</v>
      </c>
      <c r="J42" s="2" t="n">
        <f si="5" t="shared"/>
        <v>17.0</v>
      </c>
      <c r="K42" s="2" t="n">
        <f si="0" t="shared"/>
        <v>84.0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799.0</v>
      </c>
      <c r="E43" s="2" t="n">
        <v>1108.0</v>
      </c>
      <c r="F43" s="2" t="n">
        <v>1736.0</v>
      </c>
      <c r="G43" s="2" t="n">
        <v>2020.0</v>
      </c>
      <c r="H43" s="2" t="n">
        <v>1539.0</v>
      </c>
      <c r="I43" s="2" t="n">
        <v>1580.0</v>
      </c>
      <c r="J43" s="2" t="n">
        <v>879.0</v>
      </c>
      <c r="K43" s="2" t="n">
        <f si="0" t="shared"/>
        <v>9661.0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12.0</v>
      </c>
      <c r="E44" s="2" t="n">
        <v>20.0</v>
      </c>
      <c r="F44" s="2" t="n">
        <v>56.0</v>
      </c>
      <c r="G44" s="2" t="n">
        <v>99.0</v>
      </c>
      <c r="H44" s="2" t="n">
        <v>81.0</v>
      </c>
      <c r="I44" s="2" t="n">
        <v>49.0</v>
      </c>
      <c r="J44" s="2" t="n">
        <v>36.0</v>
      </c>
      <c r="K44" s="2" t="n">
        <f si="0" t="shared"/>
        <v>353.0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2.0</v>
      </c>
      <c r="E45" s="2" t="n">
        <f ref="E45:J45" si="6" t="shared">E46-E44</f>
        <v>7.0</v>
      </c>
      <c r="F45" s="2" t="n">
        <f si="6" t="shared"/>
        <v>43.0</v>
      </c>
      <c r="G45" s="2" t="n">
        <f si="6" t="shared"/>
        <v>62.0</v>
      </c>
      <c r="H45" s="2" t="n">
        <f si="6" t="shared"/>
        <v>71.0</v>
      </c>
      <c r="I45" s="2" t="n">
        <f si="6" t="shared"/>
        <v>43.0</v>
      </c>
      <c r="J45" s="2" t="n">
        <f si="6" t="shared"/>
        <v>19.0</v>
      </c>
      <c r="K45" s="2" t="n">
        <f si="0" t="shared"/>
        <v>247.0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14.0</v>
      </c>
      <c r="E46" s="2" t="n">
        <v>27.0</v>
      </c>
      <c r="F46" s="2" t="n">
        <v>99.0</v>
      </c>
      <c r="G46" s="2" t="n">
        <v>161.0</v>
      </c>
      <c r="H46" s="2" t="n">
        <v>152.0</v>
      </c>
      <c r="I46" s="2" t="n">
        <v>92.0</v>
      </c>
      <c r="J46" s="2" t="n">
        <v>55.0</v>
      </c>
      <c r="K46" s="2" t="n">
        <f si="0" t="shared"/>
        <v>600.0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21.0</v>
      </c>
      <c r="E47" s="2" t="n">
        <v>10.0</v>
      </c>
      <c r="F47" s="2" t="n">
        <v>14.0</v>
      </c>
      <c r="G47" s="2" t="n">
        <v>23.0</v>
      </c>
      <c r="H47" s="2" t="n">
        <v>9.0</v>
      </c>
      <c r="I47" s="2" t="n">
        <v>11.0</v>
      </c>
      <c r="J47" s="2" t="n">
        <v>9.0</v>
      </c>
      <c r="K47" s="2" t="n">
        <f si="0" t="shared"/>
        <v>97.0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26302.0</v>
      </c>
      <c r="E48" s="2" t="n">
        <f ref="E48:J48" si="7" t="shared">E47+E46+E43+E39+E25+E18</f>
        <v>43210.0</v>
      </c>
      <c r="F48" s="2" t="n">
        <f si="7" t="shared"/>
        <v>116639.0</v>
      </c>
      <c r="G48" s="2" t="n">
        <f si="7" t="shared"/>
        <v>146305.0</v>
      </c>
      <c r="H48" s="2" t="n">
        <f si="7" t="shared"/>
        <v>132139.0</v>
      </c>
      <c r="I48" s="2" t="n">
        <f si="7" t="shared"/>
        <v>107277.0</v>
      </c>
      <c r="J48" s="2" t="n">
        <f si="7" t="shared"/>
        <v>95362.0</v>
      </c>
      <c r="K48" s="2" t="n">
        <f si="0" t="shared"/>
        <v>667234.0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