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<sst xmlns="http://schemas.openxmlformats.org/spreadsheetml/2006/main" count="109" uniqueCount="64">
  <si>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</si>
  <si>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</si>
  <si>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</si>
  <si>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</si>
  <si>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</si>
  <si>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</si>
  <si>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</si>
  <si>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</si>
  <si>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</si>
  <si>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</si>
  <si>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</si>
  <si>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</si>
  <si>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</si>
  <si>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</si>
  <si>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</si>
  <si>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</si>
  <si>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</si>
  <si>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</si>
  <si>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</si>
  <si>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</si>
  <si>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</si>
  <si>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</si>
  <si>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</si>
  <si>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</si>
  <si>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</si>
  <si>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</si>
  <si>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</si>
  <si>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</si>
  <si>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</si>
  <si>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</si>
  <si>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</si>
  <si>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</si>
  <si>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</si>
  <si>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</si>
  <si>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</si>
  <si>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</si>
  <si>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</si>
  <si>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</si>
  <si>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</si>
  <si>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</si>
  <si>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</si>
  <si>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</si>
  <si>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</si>
  <si>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</si>
  <si>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</si>
  <si>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</si>
  <si>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</si>
  <si>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</si>
  <si>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</si>
  <si>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</si>
  <si>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</si>
  <si>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</si>
  <si>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</si>
  <si>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</si>
  <si>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</si>
  <si>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</si>
  <si>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</si>
  <si>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</si>
  <si>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</si>
  <si>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</si>
  <si>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</si>
  <si>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</si>
  <si>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103年12月來臺旅客人次－按年齡分
Table 1-5   Visitor Arrivals by Age,
December,2014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</si>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</sst>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8873.0</v>
      </c>
      <c r="E3" s="2" t="n">
        <v>10303.0</v>
      </c>
      <c r="F3" s="2" t="n">
        <v>28256.0</v>
      </c>
      <c r="G3" s="2" t="n">
        <v>28261.0</v>
      </c>
      <c r="H3" s="2" t="n">
        <v>26334.0</v>
      </c>
      <c r="I3" s="2" t="n">
        <v>21042.0</v>
      </c>
      <c r="J3" s="2" t="n">
        <v>11955.0</v>
      </c>
      <c r="K3" s="2" t="n">
        <f>SUM(D3:J3)</f>
        <v>135024.0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6798.0</v>
      </c>
      <c r="E4" s="2" t="n">
        <v>4410.0</v>
      </c>
      <c r="F4" s="2" t="n">
        <v>54547.0</v>
      </c>
      <c r="G4" s="2" t="n">
        <v>62232.0</v>
      </c>
      <c r="H4" s="2" t="n">
        <v>62938.0</v>
      </c>
      <c r="I4" s="2" t="n">
        <v>78004.0</v>
      </c>
      <c r="J4" s="2" t="n">
        <v>78012.0</v>
      </c>
      <c r="K4" s="2" t="n">
        <f ref="K4:K48" si="0" t="shared">SUM(D4:J4)</f>
        <v>346941.0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3322.0</v>
      </c>
      <c r="E5" s="2" t="n">
        <v>14284.0</v>
      </c>
      <c r="F5" s="2" t="n">
        <v>21206.0</v>
      </c>
      <c r="G5" s="2" t="n">
        <v>26616.0</v>
      </c>
      <c r="H5" s="2" t="n">
        <v>30939.0</v>
      </c>
      <c r="I5" s="2" t="n">
        <v>26776.0</v>
      </c>
      <c r="J5" s="2" t="n">
        <v>27976.0</v>
      </c>
      <c r="K5" s="2" t="n">
        <f si="0" t="shared"/>
        <v>151119.0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1421.0</v>
      </c>
      <c r="E6" s="2" t="n">
        <v>3983.0</v>
      </c>
      <c r="F6" s="2" t="n">
        <v>11204.0</v>
      </c>
      <c r="G6" s="2" t="n">
        <v>10185.0</v>
      </c>
      <c r="H6" s="2" t="n">
        <v>9919.0</v>
      </c>
      <c r="I6" s="2" t="n">
        <v>8977.0</v>
      </c>
      <c r="J6" s="2" t="n">
        <v>4566.0</v>
      </c>
      <c r="K6" s="2" t="n">
        <f si="0" t="shared"/>
        <v>50255.0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48.0</v>
      </c>
      <c r="E7" s="2" t="n">
        <v>35.0</v>
      </c>
      <c r="F7" s="2" t="n">
        <v>383.0</v>
      </c>
      <c r="G7" s="2" t="n">
        <v>707.0</v>
      </c>
      <c r="H7" s="2" t="n">
        <v>475.0</v>
      </c>
      <c r="I7" s="2" t="n">
        <v>219.0</v>
      </c>
      <c r="J7" s="2" t="n">
        <v>107.0</v>
      </c>
      <c r="K7" s="2" t="n">
        <f si="0" t="shared"/>
        <v>1974.0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31.0</v>
      </c>
      <c r="E8" s="2" t="n">
        <v>43.0</v>
      </c>
      <c r="F8" s="2" t="n">
        <v>179.0</v>
      </c>
      <c r="G8" s="2" t="n">
        <v>389.0</v>
      </c>
      <c r="H8" s="2" t="n">
        <v>325.0</v>
      </c>
      <c r="I8" s="2" t="n">
        <v>217.0</v>
      </c>
      <c r="J8" s="2" t="n">
        <v>117.0</v>
      </c>
      <c r="K8" s="2" t="n">
        <f si="0" t="shared"/>
        <v>1301.0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3850.0</v>
      </c>
      <c r="E9" s="2" t="n">
        <v>11397.0</v>
      </c>
      <c r="F9" s="2" t="n">
        <v>9735.0</v>
      </c>
      <c r="G9" s="2" t="n">
        <v>9704.0</v>
      </c>
      <c r="H9" s="2" t="n">
        <v>11856.0</v>
      </c>
      <c r="I9" s="2" t="n">
        <v>7475.0</v>
      </c>
      <c r="J9" s="2" t="n">
        <v>4866.0</v>
      </c>
      <c r="K9" s="2" t="n">
        <f si="0" t="shared"/>
        <v>58883.0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5184.0</v>
      </c>
      <c r="E10" s="2" t="n">
        <v>9571.0</v>
      </c>
      <c r="F10" s="2" t="n">
        <v>9572.0</v>
      </c>
      <c r="G10" s="2" t="n">
        <v>9725.0</v>
      </c>
      <c r="H10" s="2" t="n">
        <v>12572.0</v>
      </c>
      <c r="I10" s="2" t="n">
        <v>8397.0</v>
      </c>
      <c r="J10" s="2" t="n">
        <v>5531.0</v>
      </c>
      <c r="K10" s="2" t="n">
        <f si="0" t="shared"/>
        <v>60552.0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509.0</v>
      </c>
      <c r="E11" s="2" t="n">
        <v>1721.0</v>
      </c>
      <c r="F11" s="2" t="n">
        <v>6930.0</v>
      </c>
      <c r="G11" s="2" t="n">
        <v>5370.0</v>
      </c>
      <c r="H11" s="2" t="n">
        <v>2505.0</v>
      </c>
      <c r="I11" s="2" t="n">
        <v>1307.0</v>
      </c>
      <c r="J11" s="2" t="n">
        <v>1133.0</v>
      </c>
      <c r="K11" s="2" t="n">
        <f si="0" t="shared"/>
        <v>19475.0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351.0</v>
      </c>
      <c r="E12" s="2" t="n">
        <v>884.0</v>
      </c>
      <c r="F12" s="2" t="n">
        <v>4550.0</v>
      </c>
      <c r="G12" s="2" t="n">
        <v>3553.0</v>
      </c>
      <c r="H12" s="2" t="n">
        <v>1734.0</v>
      </c>
      <c r="I12" s="2" t="n">
        <v>990.0</v>
      </c>
      <c r="J12" s="2" t="n">
        <v>749.0</v>
      </c>
      <c r="K12" s="2" t="n">
        <f si="0" t="shared"/>
        <v>12811.0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292.0</v>
      </c>
      <c r="E13" s="2" t="n">
        <v>560.0</v>
      </c>
      <c r="F13" s="2" t="n">
        <v>2525.0</v>
      </c>
      <c r="G13" s="2" t="n">
        <v>3356.0</v>
      </c>
      <c r="H13" s="2" t="n">
        <v>2498.0</v>
      </c>
      <c r="I13" s="2" t="n">
        <v>1538.0</v>
      </c>
      <c r="J13" s="2" t="n">
        <v>1230.0</v>
      </c>
      <c r="K13" s="2" t="n">
        <f si="0" t="shared"/>
        <v>11999.0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118.0</v>
      </c>
      <c r="E14" s="2" t="n">
        <v>671.0</v>
      </c>
      <c r="F14" s="2" t="n">
        <v>4896.0</v>
      </c>
      <c r="G14" s="2" t="n">
        <v>2646.0</v>
      </c>
      <c r="H14" s="2" t="n">
        <v>1043.0</v>
      </c>
      <c r="I14" s="2" t="n">
        <v>798.0</v>
      </c>
      <c r="J14" s="2" t="n">
        <v>435.0</v>
      </c>
      <c r="K14" s="2" t="n">
        <f si="0" t="shared"/>
        <v>10607.0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47.0</v>
      </c>
      <c r="E15" s="2" t="n">
        <f ref="E15:J15" si="1" t="shared">E16-E9-E10-E11-E12-E13-E14</f>
        <v>106.0</v>
      </c>
      <c r="F15" s="2" t="n">
        <f si="1" t="shared"/>
        <v>236.0</v>
      </c>
      <c r="G15" s="2" t="n">
        <f si="1" t="shared"/>
        <v>263.0</v>
      </c>
      <c r="H15" s="2" t="n">
        <f si="1" t="shared"/>
        <v>199.0</v>
      </c>
      <c r="I15" s="2" t="n">
        <f si="1" t="shared"/>
        <v>168.0</v>
      </c>
      <c r="J15" s="2" t="n">
        <f si="1" t="shared"/>
        <v>133.0</v>
      </c>
      <c r="K15" s="2" t="n">
        <f si="0" t="shared"/>
        <v>1152.0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10351.0</v>
      </c>
      <c r="E16" s="2" t="n">
        <v>24910.0</v>
      </c>
      <c r="F16" s="2" t="n">
        <v>38444.0</v>
      </c>
      <c r="G16" s="2" t="n">
        <v>34617.0</v>
      </c>
      <c r="H16" s="2" t="n">
        <v>32407.0</v>
      </c>
      <c r="I16" s="2" t="n">
        <v>20673.0</v>
      </c>
      <c r="J16" s="2" t="n">
        <v>14077.0</v>
      </c>
      <c r="K16" s="2" t="n">
        <f si="0" t="shared"/>
        <v>175479.0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26.0</v>
      </c>
      <c r="E17" s="2" t="n">
        <f ref="E17:J17" si="2" t="shared">E18-E16-E3-E4-E5-E6-E7-E8</f>
        <v>33.0</v>
      </c>
      <c r="F17" s="2" t="n">
        <f si="2" t="shared"/>
        <v>142.0</v>
      </c>
      <c r="G17" s="2" t="n">
        <f si="2" t="shared"/>
        <v>185.0</v>
      </c>
      <c r="H17" s="2" t="n">
        <f si="2" t="shared"/>
        <v>180.0</v>
      </c>
      <c r="I17" s="2" t="n">
        <f si="2" t="shared"/>
        <v>116.0</v>
      </c>
      <c r="J17" s="2" t="n">
        <f si="2" t="shared"/>
        <v>35.0</v>
      </c>
      <c r="K17" s="2" t="n">
        <f si="0" t="shared"/>
        <v>717.0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30870.0</v>
      </c>
      <c r="E18" s="2" t="n">
        <v>58001.0</v>
      </c>
      <c r="F18" s="2" t="n">
        <v>154361.0</v>
      </c>
      <c r="G18" s="2" t="n">
        <v>163192.0</v>
      </c>
      <c r="H18" s="2" t="n">
        <v>163517.0</v>
      </c>
      <c r="I18" s="2" t="n">
        <v>156024.0</v>
      </c>
      <c r="J18" s="2" t="n">
        <v>136845.0</v>
      </c>
      <c r="K18" s="2" t="n">
        <f si="0" t="shared"/>
        <v>862810.0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469.0</v>
      </c>
      <c r="E19" s="2" t="n">
        <v>587.0</v>
      </c>
      <c r="F19" s="2" t="n">
        <v>1672.0</v>
      </c>
      <c r="G19" s="2" t="n">
        <v>1744.0</v>
      </c>
      <c r="H19" s="2" t="n">
        <v>1286.0</v>
      </c>
      <c r="I19" s="2" t="n">
        <v>1397.0</v>
      </c>
      <c r="J19" s="2" t="n">
        <v>1432.0</v>
      </c>
      <c r="K19" s="2" t="n">
        <f si="0" t="shared"/>
        <v>8587.0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3354.0</v>
      </c>
      <c r="E20" s="2" t="n">
        <v>3848.0</v>
      </c>
      <c r="F20" s="2" t="n">
        <v>8775.0</v>
      </c>
      <c r="G20" s="2" t="n">
        <v>8263.0</v>
      </c>
      <c r="H20" s="2" t="n">
        <v>7713.0</v>
      </c>
      <c r="I20" s="2" t="n">
        <v>7793.0</v>
      </c>
      <c r="J20" s="2" t="n">
        <v>5584.0</v>
      </c>
      <c r="K20" s="2" t="n">
        <f si="0" t="shared"/>
        <v>45330.0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11.0</v>
      </c>
      <c r="E21" s="2" t="n">
        <v>11.0</v>
      </c>
      <c r="F21" s="2" t="n">
        <v>40.0</v>
      </c>
      <c r="G21" s="2" t="n">
        <v>44.0</v>
      </c>
      <c r="H21" s="2" t="n">
        <v>25.0</v>
      </c>
      <c r="I21" s="2" t="n">
        <v>16.0</v>
      </c>
      <c r="J21" s="2" t="n">
        <v>17.0</v>
      </c>
      <c r="K21" s="2" t="n">
        <f si="0" t="shared"/>
        <v>164.0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44.0</v>
      </c>
      <c r="E22" s="2" t="n">
        <v>63.0</v>
      </c>
      <c r="F22" s="2" t="n">
        <v>92.0</v>
      </c>
      <c r="G22" s="2" t="n">
        <v>88.0</v>
      </c>
      <c r="H22" s="2" t="n">
        <v>48.0</v>
      </c>
      <c r="I22" s="2" t="n">
        <v>37.0</v>
      </c>
      <c r="J22" s="2" t="n">
        <v>29.0</v>
      </c>
      <c r="K22" s="2" t="n">
        <f si="0" t="shared"/>
        <v>401.0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31.0</v>
      </c>
      <c r="E23" s="2" t="n">
        <v>22.0</v>
      </c>
      <c r="F23" s="2" t="n">
        <v>16.0</v>
      </c>
      <c r="G23" s="2" t="n">
        <v>21.0</v>
      </c>
      <c r="H23" s="2" t="n">
        <v>13.0</v>
      </c>
      <c r="I23" s="2" t="n">
        <v>7.0</v>
      </c>
      <c r="J23" s="2" t="n">
        <v>7.0</v>
      </c>
      <c r="K23" s="2" t="n">
        <f si="0" t="shared"/>
        <v>117.0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14.0</v>
      </c>
      <c r="E24" s="2" t="n">
        <f ref="E24:J24" si="3" t="shared">E25-E19-E20-E21-E22-E23</f>
        <v>45.0</v>
      </c>
      <c r="F24" s="2" t="n">
        <f si="3" t="shared"/>
        <v>141.0</v>
      </c>
      <c r="G24" s="2" t="n">
        <f si="3" t="shared"/>
        <v>102.0</v>
      </c>
      <c r="H24" s="2" t="n">
        <f si="3" t="shared"/>
        <v>68.0</v>
      </c>
      <c r="I24" s="2" t="n">
        <f si="3" t="shared"/>
        <v>52.0</v>
      </c>
      <c r="J24" s="2" t="n">
        <f si="3" t="shared"/>
        <v>34.0</v>
      </c>
      <c r="K24" s="2" t="n">
        <f si="0" t="shared"/>
        <v>456.0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3923.0</v>
      </c>
      <c r="E25" s="2" t="n">
        <v>4576.0</v>
      </c>
      <c r="F25" s="2" t="n">
        <v>10736.0</v>
      </c>
      <c r="G25" s="2" t="n">
        <v>10262.0</v>
      </c>
      <c r="H25" s="2" t="n">
        <v>9153.0</v>
      </c>
      <c r="I25" s="2" t="n">
        <v>9302.0</v>
      </c>
      <c r="J25" s="2" t="n">
        <v>7103.0</v>
      </c>
      <c r="K25" s="2" t="n">
        <f si="0" t="shared"/>
        <v>55055.0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12.0</v>
      </c>
      <c r="E26" s="2" t="n">
        <v>6.0</v>
      </c>
      <c r="F26" s="2" t="n">
        <v>92.0</v>
      </c>
      <c r="G26" s="2" t="n">
        <v>95.0</v>
      </c>
      <c r="H26" s="2" t="n">
        <v>81.0</v>
      </c>
      <c r="I26" s="2" t="n">
        <v>82.0</v>
      </c>
      <c r="J26" s="2" t="n">
        <v>37.0</v>
      </c>
      <c r="K26" s="2" t="n">
        <f si="0" t="shared"/>
        <v>405.0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95.0</v>
      </c>
      <c r="E27" s="2" t="n">
        <v>95.0</v>
      </c>
      <c r="F27" s="2" t="n">
        <v>737.0</v>
      </c>
      <c r="G27" s="2" t="n">
        <v>665.0</v>
      </c>
      <c r="H27" s="2" t="n">
        <v>530.0</v>
      </c>
      <c r="I27" s="2" t="n">
        <v>425.0</v>
      </c>
      <c r="J27" s="2" t="n">
        <v>317.0</v>
      </c>
      <c r="K27" s="2" t="n">
        <f si="0" t="shared"/>
        <v>2864.0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97.0</v>
      </c>
      <c r="E28" s="2" t="n">
        <v>168.0</v>
      </c>
      <c r="F28" s="2" t="n">
        <v>986.0</v>
      </c>
      <c r="G28" s="2" t="n">
        <v>867.0</v>
      </c>
      <c r="H28" s="2" t="n">
        <v>938.0</v>
      </c>
      <c r="I28" s="2" t="n">
        <v>771.0</v>
      </c>
      <c r="J28" s="2" t="n">
        <v>320.0</v>
      </c>
      <c r="K28" s="2" t="n">
        <f si="0" t="shared"/>
        <v>4147.0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23.0</v>
      </c>
      <c r="E29" s="2" t="n">
        <v>16.0</v>
      </c>
      <c r="F29" s="2" t="n">
        <v>171.0</v>
      </c>
      <c r="G29" s="2" t="n">
        <v>301.0</v>
      </c>
      <c r="H29" s="2" t="n">
        <v>300.0</v>
      </c>
      <c r="I29" s="2" t="n">
        <v>178.0</v>
      </c>
      <c r="J29" s="2" t="n">
        <v>104.0</v>
      </c>
      <c r="K29" s="2" t="n">
        <f si="0" t="shared"/>
        <v>1093.0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44.0</v>
      </c>
      <c r="E30" s="2" t="n">
        <v>80.0</v>
      </c>
      <c r="F30" s="2" t="n">
        <v>376.0</v>
      </c>
      <c r="G30" s="2" t="n">
        <v>292.0</v>
      </c>
      <c r="H30" s="2" t="n">
        <v>313.0</v>
      </c>
      <c r="I30" s="2" t="n">
        <v>268.0</v>
      </c>
      <c r="J30" s="2" t="n">
        <v>162.0</v>
      </c>
      <c r="K30" s="2" t="n">
        <f si="0" t="shared"/>
        <v>1535.0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26.0</v>
      </c>
      <c r="E31" s="2" t="n">
        <v>14.0</v>
      </c>
      <c r="F31" s="2" t="n">
        <v>99.0</v>
      </c>
      <c r="G31" s="2" t="n">
        <v>129.0</v>
      </c>
      <c r="H31" s="2" t="n">
        <v>152.0</v>
      </c>
      <c r="I31" s="2" t="n">
        <v>113.0</v>
      </c>
      <c r="J31" s="2" t="n">
        <v>74.0</v>
      </c>
      <c r="K31" s="2" t="n">
        <f si="0" t="shared"/>
        <v>607.0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21.0</v>
      </c>
      <c r="E32" s="2" t="n">
        <v>21.0</v>
      </c>
      <c r="F32" s="2" t="n">
        <v>166.0</v>
      </c>
      <c r="G32" s="2" t="n">
        <v>205.0</v>
      </c>
      <c r="H32" s="2" t="n">
        <v>131.0</v>
      </c>
      <c r="I32" s="2" t="n">
        <v>75.0</v>
      </c>
      <c r="J32" s="2" t="n">
        <v>42.0</v>
      </c>
      <c r="K32" s="2" t="n">
        <f si="0" t="shared"/>
        <v>661.0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139.0</v>
      </c>
      <c r="E33" s="2" t="n">
        <v>160.0</v>
      </c>
      <c r="F33" s="2" t="n">
        <v>715.0</v>
      </c>
      <c r="G33" s="2" t="n">
        <v>867.0</v>
      </c>
      <c r="H33" s="2" t="n">
        <v>754.0</v>
      </c>
      <c r="I33" s="2" t="n">
        <v>925.0</v>
      </c>
      <c r="J33" s="2" t="n">
        <v>524.0</v>
      </c>
      <c r="K33" s="2" t="n">
        <f si="0" t="shared"/>
        <v>4084.0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14.0</v>
      </c>
      <c r="E34" s="2" t="n">
        <v>12.0</v>
      </c>
      <c r="F34" s="2" t="n">
        <v>103.0</v>
      </c>
      <c r="G34" s="2" t="n">
        <v>114.0</v>
      </c>
      <c r="H34" s="2" t="n">
        <v>101.0</v>
      </c>
      <c r="I34" s="2" t="n">
        <v>84.0</v>
      </c>
      <c r="J34" s="2" t="n">
        <v>46.0</v>
      </c>
      <c r="K34" s="2" t="n">
        <f si="0" t="shared"/>
        <v>474.0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2.0</v>
      </c>
      <c r="F35" s="2" t="n">
        <v>13.0</v>
      </c>
      <c r="G35" s="2" t="n">
        <v>26.0</v>
      </c>
      <c r="H35" s="2" t="n">
        <v>16.0</v>
      </c>
      <c r="I35" s="2" t="n">
        <v>12.0</v>
      </c>
      <c r="J35" s="2" t="n">
        <v>10.0</v>
      </c>
      <c r="K35" s="2" t="n">
        <f si="0" t="shared"/>
        <v>79.0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32.0</v>
      </c>
      <c r="E36" s="2" t="n">
        <v>32.0</v>
      </c>
      <c r="F36" s="2" t="n">
        <v>157.0</v>
      </c>
      <c r="G36" s="2" t="n">
        <v>126.0</v>
      </c>
      <c r="H36" s="2" t="n">
        <v>157.0</v>
      </c>
      <c r="I36" s="2" t="n">
        <v>118.0</v>
      </c>
      <c r="J36" s="2" t="n">
        <v>76.0</v>
      </c>
      <c r="K36" s="2" t="n">
        <f si="0" t="shared"/>
        <v>698.0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0.0</v>
      </c>
      <c r="E37" s="2" t="n">
        <v>16.0</v>
      </c>
      <c r="F37" s="2" t="n">
        <v>129.0</v>
      </c>
      <c r="G37" s="2" t="n">
        <v>169.0</v>
      </c>
      <c r="H37" s="2" t="n">
        <v>99.0</v>
      </c>
      <c r="I37" s="2" t="n">
        <v>101.0</v>
      </c>
      <c r="J37" s="2" t="n">
        <v>40.0</v>
      </c>
      <c r="K37" s="2" t="n">
        <f si="0" t="shared"/>
        <v>554.0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74.0</v>
      </c>
      <c r="E38" s="2" t="n">
        <f ref="E38:J38" si="4" t="shared">E39-E26-E27-E28-E29-E30-E31-E32-E33-E34-E35-E36-E37</f>
        <v>179.0</v>
      </c>
      <c r="F38" s="2" t="n">
        <f si="4" t="shared"/>
        <v>708.0</v>
      </c>
      <c r="G38" s="2" t="n">
        <f si="4" t="shared"/>
        <v>792.0</v>
      </c>
      <c r="H38" s="2" t="n">
        <f si="4" t="shared"/>
        <v>605.0</v>
      </c>
      <c r="I38" s="2" t="n">
        <f si="4" t="shared"/>
        <v>483.0</v>
      </c>
      <c r="J38" s="2" t="n">
        <f si="4" t="shared"/>
        <v>205.0</v>
      </c>
      <c r="K38" s="2" t="n">
        <f si="0" t="shared"/>
        <v>3046.0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577.0</v>
      </c>
      <c r="E39" s="2" t="n">
        <v>801.0</v>
      </c>
      <c r="F39" s="2" t="n">
        <v>4452.0</v>
      </c>
      <c r="G39" s="2" t="n">
        <v>4648.0</v>
      </c>
      <c r="H39" s="2" t="n">
        <v>4177.0</v>
      </c>
      <c r="I39" s="2" t="n">
        <v>3635.0</v>
      </c>
      <c r="J39" s="2" t="n">
        <v>1957.0</v>
      </c>
      <c r="K39" s="2" t="n">
        <f si="0" t="shared"/>
        <v>20247.0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964.0</v>
      </c>
      <c r="E40" s="2" t="n">
        <v>1252.0</v>
      </c>
      <c r="F40" s="2" t="n">
        <v>1853.0</v>
      </c>
      <c r="G40" s="2" t="n">
        <v>2151.0</v>
      </c>
      <c r="H40" s="2" t="n">
        <v>1569.0</v>
      </c>
      <c r="I40" s="2" t="n">
        <v>1589.0</v>
      </c>
      <c r="J40" s="2" t="n">
        <v>882.0</v>
      </c>
      <c r="K40" s="2" t="n">
        <f si="0" t="shared"/>
        <v>10260.0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169.0</v>
      </c>
      <c r="E41" s="2" t="n">
        <v>218.0</v>
      </c>
      <c r="F41" s="2" t="n">
        <v>350.0</v>
      </c>
      <c r="G41" s="2" t="n">
        <v>340.0</v>
      </c>
      <c r="H41" s="2" t="n">
        <v>262.0</v>
      </c>
      <c r="I41" s="2" t="n">
        <v>223.0</v>
      </c>
      <c r="J41" s="2" t="n">
        <v>135.0</v>
      </c>
      <c r="K41" s="2" t="n">
        <f si="0" t="shared"/>
        <v>1697.0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7.0</v>
      </c>
      <c r="E42" s="2" t="n">
        <f ref="E42:J42" si="5" t="shared">E43-E40-E41</f>
        <v>5.0</v>
      </c>
      <c r="F42" s="2" t="n">
        <f si="5" t="shared"/>
        <v>31.0</v>
      </c>
      <c r="G42" s="2" t="n">
        <f si="5" t="shared"/>
        <v>20.0</v>
      </c>
      <c r="H42" s="2" t="n">
        <f si="5" t="shared"/>
        <v>16.0</v>
      </c>
      <c r="I42" s="2" t="n">
        <f si="5" t="shared"/>
        <v>32.0</v>
      </c>
      <c r="J42" s="2" t="n">
        <f si="5" t="shared"/>
        <v>23.0</v>
      </c>
      <c r="K42" s="2" t="n">
        <f si="0" t="shared"/>
        <v>134.0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1140.0</v>
      </c>
      <c r="E43" s="2" t="n">
        <v>1475.0</v>
      </c>
      <c r="F43" s="2" t="n">
        <v>2234.0</v>
      </c>
      <c r="G43" s="2" t="n">
        <v>2511.0</v>
      </c>
      <c r="H43" s="2" t="n">
        <v>1847.0</v>
      </c>
      <c r="I43" s="2" t="n">
        <v>1844.0</v>
      </c>
      <c r="J43" s="2" t="n">
        <v>1040.0</v>
      </c>
      <c r="K43" s="2" t="n">
        <f si="0" t="shared"/>
        <v>12091.0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55.0</v>
      </c>
      <c r="E44" s="2" t="n">
        <v>53.0</v>
      </c>
      <c r="F44" s="2" t="n">
        <v>85.0</v>
      </c>
      <c r="G44" s="2" t="n">
        <v>101.0</v>
      </c>
      <c r="H44" s="2" t="n">
        <v>94.0</v>
      </c>
      <c r="I44" s="2" t="n">
        <v>40.0</v>
      </c>
      <c r="J44" s="2" t="n">
        <v>43.0</v>
      </c>
      <c r="K44" s="2" t="n">
        <f si="0" t="shared"/>
        <v>471.0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2.0</v>
      </c>
      <c r="E45" s="2" t="n">
        <f ref="E45:J45" si="6" t="shared">E46-E44</f>
        <v>32.0</v>
      </c>
      <c r="F45" s="2" t="n">
        <f si="6" t="shared"/>
        <v>60.0</v>
      </c>
      <c r="G45" s="2" t="n">
        <f si="6" t="shared"/>
        <v>101.0</v>
      </c>
      <c r="H45" s="2" t="n">
        <f si="6" t="shared"/>
        <v>65.0</v>
      </c>
      <c r="I45" s="2" t="n">
        <f si="6" t="shared"/>
        <v>51.0</v>
      </c>
      <c r="J45" s="2" t="n">
        <f si="6" t="shared"/>
        <v>27.0</v>
      </c>
      <c r="K45" s="2" t="n">
        <f si="0" t="shared"/>
        <v>338.0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57.0</v>
      </c>
      <c r="E46" s="2" t="n">
        <v>85.0</v>
      </c>
      <c r="F46" s="2" t="n">
        <v>145.0</v>
      </c>
      <c r="G46" s="2" t="n">
        <v>202.0</v>
      </c>
      <c r="H46" s="2" t="n">
        <v>159.0</v>
      </c>
      <c r="I46" s="2" t="n">
        <v>91.0</v>
      </c>
      <c r="J46" s="2" t="n">
        <v>70.0</v>
      </c>
      <c r="K46" s="2" t="n">
        <f si="0" t="shared"/>
        <v>809.0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46.0</v>
      </c>
      <c r="E47" s="2" t="n">
        <v>80.0</v>
      </c>
      <c r="F47" s="2" t="n">
        <v>573.0</v>
      </c>
      <c r="G47" s="2" t="n">
        <v>437.0</v>
      </c>
      <c r="H47" s="2" t="n">
        <v>170.0</v>
      </c>
      <c r="I47" s="2" t="n">
        <v>57.0</v>
      </c>
      <c r="J47" s="2" t="n">
        <v>32.0</v>
      </c>
      <c r="K47" s="2" t="n">
        <f si="0" t="shared"/>
        <v>1395.0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36613.0</v>
      </c>
      <c r="E48" s="2" t="n">
        <f ref="E48:J48" si="7" t="shared">E47+E46+E43+E39+E25+E18</f>
        <v>65018.0</v>
      </c>
      <c r="F48" s="2" t="n">
        <f si="7" t="shared"/>
        <v>172501.0</v>
      </c>
      <c r="G48" s="2" t="n">
        <f si="7" t="shared"/>
        <v>181252.0</v>
      </c>
      <c r="H48" s="2" t="n">
        <f si="7" t="shared"/>
        <v>179023.0</v>
      </c>
      <c r="I48" s="2" t="n">
        <f si="7" t="shared"/>
        <v>170953.0</v>
      </c>
      <c r="J48" s="2" t="n">
        <f si="7" t="shared"/>
        <v>147047.0</v>
      </c>
      <c r="K48" s="2" t="n">
        <f si="0" t="shared"/>
        <v>952407.0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