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<sst xmlns="http://schemas.openxmlformats.org/spreadsheetml/2006/main" count="109" uniqueCount="64">
  <si>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</si>
  <si>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</si>
  <si>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</si>
  <si>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</si>
  <si>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</si>
  <si>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</si>
  <si>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</si>
  <si>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</si>
  <si>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</si>
  <si>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</si>
  <si>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</si>
  <si>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</si>
  <si>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</si>
  <si>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</si>
  <si>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</si>
  <si>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</si>
  <si>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</si>
  <si>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</si>
  <si>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</si>
  <si>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</si>
  <si>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</si>
  <si>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</si>
  <si>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</si>
  <si>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</si>
  <si>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</si>
  <si>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</si>
  <si>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</si>
  <si>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</si>
  <si>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</si>
  <si>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</si>
  <si>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</si>
  <si>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</si>
  <si>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</si>
  <si>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</si>
  <si>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</si>
  <si>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</si>
  <si>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</si>
  <si>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</si>
  <si>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</si>
  <si>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</si>
  <si>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</si>
  <si>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</si>
  <si>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</si>
  <si>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</si>
  <si>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</si>
  <si>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</si>
  <si>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</si>
  <si>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</si>
  <si>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</si>
  <si>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</si>
  <si>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</si>
  <si>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</si>
  <si>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</si>
  <si>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</si>
  <si>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</si>
  <si>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</si>
  <si>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</si>
  <si>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</si>
  <si>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</si>
  <si>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</si>
  <si>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</si>
  <si>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</si>
  <si>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103年7月來臺旅客人次－按年齡分
Table 1-5   Visitor Arrivals by Age,
July,2014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</si>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</sst>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12105.0</v>
      </c>
      <c r="E3" s="2" t="n">
        <v>17962.0</v>
      </c>
      <c r="F3" s="2" t="n">
        <v>24895.0</v>
      </c>
      <c r="G3" s="2" t="n">
        <v>24034.0</v>
      </c>
      <c r="H3" s="2" t="n">
        <v>26629.0</v>
      </c>
      <c r="I3" s="2" t="n">
        <v>17342.0</v>
      </c>
      <c r="J3" s="2" t="n">
        <v>9864.0</v>
      </c>
      <c r="K3" s="2" t="n">
        <f>SUM(D3:J3)</f>
        <v>132831.0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20401.0</v>
      </c>
      <c r="E4" s="2" t="n">
        <v>47764.0</v>
      </c>
      <c r="F4" s="2" t="n">
        <v>56207.0</v>
      </c>
      <c r="G4" s="2" t="n">
        <v>77648.0</v>
      </c>
      <c r="H4" s="2" t="n">
        <v>71409.0</v>
      </c>
      <c r="I4" s="2" t="n">
        <v>34275.0</v>
      </c>
      <c r="J4" s="2" t="n">
        <v>36005.0</v>
      </c>
      <c r="K4" s="2" t="n">
        <f ref="K4:K48" si="0" t="shared">SUM(D4:J4)</f>
        <v>343709.0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2723.0</v>
      </c>
      <c r="E5" s="2" t="n">
        <v>3714.0</v>
      </c>
      <c r="F5" s="2" t="n">
        <v>17261.0</v>
      </c>
      <c r="G5" s="2" t="n">
        <v>23509.0</v>
      </c>
      <c r="H5" s="2" t="n">
        <v>26535.0</v>
      </c>
      <c r="I5" s="2" t="n">
        <v>22797.0</v>
      </c>
      <c r="J5" s="2" t="n">
        <v>21025.0</v>
      </c>
      <c r="K5" s="2" t="n">
        <f si="0" t="shared"/>
        <v>117564.0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907.0</v>
      </c>
      <c r="E6" s="2" t="n">
        <v>2871.0</v>
      </c>
      <c r="F6" s="2" t="n">
        <v>10785.0</v>
      </c>
      <c r="G6" s="2" t="n">
        <v>8647.0</v>
      </c>
      <c r="H6" s="2" t="n">
        <v>6512.0</v>
      </c>
      <c r="I6" s="2" t="n">
        <v>4992.0</v>
      </c>
      <c r="J6" s="2" t="n">
        <v>2172.0</v>
      </c>
      <c r="K6" s="2" t="n">
        <f si="0" t="shared"/>
        <v>36886.0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45.0</v>
      </c>
      <c r="E7" s="2" t="n">
        <v>74.0</v>
      </c>
      <c r="F7" s="2" t="n">
        <v>453.0</v>
      </c>
      <c r="G7" s="2" t="n">
        <v>692.0</v>
      </c>
      <c r="H7" s="2" t="n">
        <v>511.0</v>
      </c>
      <c r="I7" s="2" t="n">
        <v>236.0</v>
      </c>
      <c r="J7" s="2" t="n">
        <v>108.0</v>
      </c>
      <c r="K7" s="2" t="n">
        <f si="0" t="shared"/>
        <v>2119.0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17.0</v>
      </c>
      <c r="E8" s="2" t="n">
        <v>64.0</v>
      </c>
      <c r="F8" s="2" t="n">
        <v>158.0</v>
      </c>
      <c r="G8" s="2" t="n">
        <v>309.0</v>
      </c>
      <c r="H8" s="2" t="n">
        <v>253.0</v>
      </c>
      <c r="I8" s="2" t="n">
        <v>144.0</v>
      </c>
      <c r="J8" s="2" t="n">
        <v>72.0</v>
      </c>
      <c r="K8" s="2" t="n">
        <f si="0" t="shared"/>
        <v>1017.0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920.0</v>
      </c>
      <c r="E9" s="2" t="n">
        <v>2109.0</v>
      </c>
      <c r="F9" s="2" t="n">
        <v>6943.0</v>
      </c>
      <c r="G9" s="2" t="n">
        <v>5475.0</v>
      </c>
      <c r="H9" s="2" t="n">
        <v>4751.0</v>
      </c>
      <c r="I9" s="2" t="n">
        <v>3563.0</v>
      </c>
      <c r="J9" s="2" t="n">
        <v>2282.0</v>
      </c>
      <c r="K9" s="2" t="n">
        <f si="0" t="shared"/>
        <v>26043.0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470.0</v>
      </c>
      <c r="E10" s="2" t="n">
        <v>617.0</v>
      </c>
      <c r="F10" s="2" t="n">
        <v>5892.0</v>
      </c>
      <c r="G10" s="2" t="n">
        <v>4694.0</v>
      </c>
      <c r="H10" s="2" t="n">
        <v>4184.0</v>
      </c>
      <c r="I10" s="2" t="n">
        <v>3380.0</v>
      </c>
      <c r="J10" s="2" t="n">
        <v>1631.0</v>
      </c>
      <c r="K10" s="2" t="n">
        <f si="0" t="shared"/>
        <v>20868.0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676.0</v>
      </c>
      <c r="E11" s="2" t="n">
        <v>1785.0</v>
      </c>
      <c r="F11" s="2" t="n">
        <v>5860.0</v>
      </c>
      <c r="G11" s="2" t="n">
        <v>5207.0</v>
      </c>
      <c r="H11" s="2" t="n">
        <v>2656.0</v>
      </c>
      <c r="I11" s="2" t="n">
        <v>1952.0</v>
      </c>
      <c r="J11" s="2" t="n">
        <v>1765.0</v>
      </c>
      <c r="K11" s="2" t="n">
        <f si="0" t="shared"/>
        <v>19901.0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68.0</v>
      </c>
      <c r="E12" s="2" t="n">
        <v>165.0</v>
      </c>
      <c r="F12" s="2" t="n">
        <v>4380.0</v>
      </c>
      <c r="G12" s="2" t="n">
        <v>3601.0</v>
      </c>
      <c r="H12" s="2" t="n">
        <v>1273.0</v>
      </c>
      <c r="I12" s="2" t="n">
        <v>578.0</v>
      </c>
      <c r="J12" s="2" t="n">
        <v>355.0</v>
      </c>
      <c r="K12" s="2" t="n">
        <f si="0" t="shared"/>
        <v>10420.0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74.0</v>
      </c>
      <c r="E13" s="2" t="n">
        <v>282.0</v>
      </c>
      <c r="F13" s="2" t="n">
        <v>1606.0</v>
      </c>
      <c r="G13" s="2" t="n">
        <v>2227.0</v>
      </c>
      <c r="H13" s="2" t="n">
        <v>1753.0</v>
      </c>
      <c r="I13" s="2" t="n">
        <v>795.0</v>
      </c>
      <c r="J13" s="2" t="n">
        <v>407.0</v>
      </c>
      <c r="K13" s="2" t="n">
        <f si="0" t="shared"/>
        <v>7144.0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153.0</v>
      </c>
      <c r="E14" s="2" t="n">
        <v>870.0</v>
      </c>
      <c r="F14" s="2" t="n">
        <v>5171.0</v>
      </c>
      <c r="G14" s="2" t="n">
        <v>2890.0</v>
      </c>
      <c r="H14" s="2" t="n">
        <v>1024.0</v>
      </c>
      <c r="I14" s="2" t="n">
        <v>978.0</v>
      </c>
      <c r="J14" s="2" t="n">
        <v>679.0</v>
      </c>
      <c r="K14" s="2" t="n">
        <f si="0" t="shared"/>
        <v>11765.0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17.0</v>
      </c>
      <c r="E15" s="2" t="n">
        <f ref="E15:J15" si="1" t="shared">E16-E9-E10-E11-E12-E13-E14</f>
        <v>40.0</v>
      </c>
      <c r="F15" s="2" t="n">
        <f si="1" t="shared"/>
        <v>182.0</v>
      </c>
      <c r="G15" s="2" t="n">
        <f si="1" t="shared"/>
        <v>208.0</v>
      </c>
      <c r="H15" s="2" t="n">
        <f si="1" t="shared"/>
        <v>140.0</v>
      </c>
      <c r="I15" s="2" t="n">
        <f si="1" t="shared"/>
        <v>130.0</v>
      </c>
      <c r="J15" s="2" t="n">
        <f si="1" t="shared"/>
        <v>116.0</v>
      </c>
      <c r="K15" s="2" t="n">
        <f si="0" t="shared"/>
        <v>833.0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2378.0</v>
      </c>
      <c r="E16" s="2" t="n">
        <v>5868.0</v>
      </c>
      <c r="F16" s="2" t="n">
        <v>30034.0</v>
      </c>
      <c r="G16" s="2" t="n">
        <v>24302.0</v>
      </c>
      <c r="H16" s="2" t="n">
        <v>15781.0</v>
      </c>
      <c r="I16" s="2" t="n">
        <v>11376.0</v>
      </c>
      <c r="J16" s="2" t="n">
        <v>7235.0</v>
      </c>
      <c r="K16" s="2" t="n">
        <f si="0" t="shared"/>
        <v>96974.0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15.0</v>
      </c>
      <c r="E17" s="2" t="n">
        <f ref="E17:J17" si="2" t="shared">E18-E16-E3-E4-E5-E6-E7-E8</f>
        <v>68.0</v>
      </c>
      <c r="F17" s="2" t="n">
        <f si="2" t="shared"/>
        <v>93.0</v>
      </c>
      <c r="G17" s="2" t="n">
        <f si="2" t="shared"/>
        <v>147.0</v>
      </c>
      <c r="H17" s="2" t="n">
        <f si="2" t="shared"/>
        <v>123.0</v>
      </c>
      <c r="I17" s="2" t="n">
        <f si="2" t="shared"/>
        <v>68.0</v>
      </c>
      <c r="J17" s="2" t="n">
        <f si="2" t="shared"/>
        <v>18.0</v>
      </c>
      <c r="K17" s="2" t="n">
        <f si="0" t="shared"/>
        <v>532.0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38591.0</v>
      </c>
      <c r="E18" s="2" t="n">
        <v>78385.0</v>
      </c>
      <c r="F18" s="2" t="n">
        <v>139886.0</v>
      </c>
      <c r="G18" s="2" t="n">
        <v>159288.0</v>
      </c>
      <c r="H18" s="2" t="n">
        <v>147753.0</v>
      </c>
      <c r="I18" s="2" t="n">
        <v>91230.0</v>
      </c>
      <c r="J18" s="2" t="n">
        <v>76499.0</v>
      </c>
      <c r="K18" s="2" t="n">
        <f si="0" t="shared"/>
        <v>731632.0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455.0</v>
      </c>
      <c r="E19" s="2" t="n">
        <v>1206.0</v>
      </c>
      <c r="F19" s="2" t="n">
        <v>1143.0</v>
      </c>
      <c r="G19" s="2" t="n">
        <v>1215.0</v>
      </c>
      <c r="H19" s="2" t="n">
        <v>1299.0</v>
      </c>
      <c r="I19" s="2" t="n">
        <v>1130.0</v>
      </c>
      <c r="J19" s="2" t="n">
        <v>577.0</v>
      </c>
      <c r="K19" s="2" t="n">
        <f si="0" t="shared"/>
        <v>7025.0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3051.0</v>
      </c>
      <c r="E20" s="2" t="n">
        <v>6527.0</v>
      </c>
      <c r="F20" s="2" t="n">
        <v>5439.0</v>
      </c>
      <c r="G20" s="2" t="n">
        <v>5144.0</v>
      </c>
      <c r="H20" s="2" t="n">
        <v>7331.0</v>
      </c>
      <c r="I20" s="2" t="n">
        <v>6790.0</v>
      </c>
      <c r="J20" s="2" t="n">
        <v>4063.0</v>
      </c>
      <c r="K20" s="2" t="n">
        <f si="0" t="shared"/>
        <v>38345.0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11.0</v>
      </c>
      <c r="E21" s="2" t="n">
        <v>40.0</v>
      </c>
      <c r="F21" s="2" t="n">
        <v>35.0</v>
      </c>
      <c r="G21" s="2" t="n">
        <v>41.0</v>
      </c>
      <c r="H21" s="2" t="n">
        <v>60.0</v>
      </c>
      <c r="I21" s="2" t="n">
        <v>23.0</v>
      </c>
      <c r="J21" s="2" t="n">
        <v>15.0</v>
      </c>
      <c r="K21" s="2" t="n">
        <f si="0" t="shared"/>
        <v>225.0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15.0</v>
      </c>
      <c r="E22" s="2" t="n">
        <v>27.0</v>
      </c>
      <c r="F22" s="2" t="n">
        <v>46.0</v>
      </c>
      <c r="G22" s="2" t="n">
        <v>66.0</v>
      </c>
      <c r="H22" s="2" t="n">
        <v>52.0</v>
      </c>
      <c r="I22" s="2" t="n">
        <v>19.0</v>
      </c>
      <c r="J22" s="2" t="n">
        <v>8.0</v>
      </c>
      <c r="K22" s="2" t="n">
        <f si="0" t="shared"/>
        <v>233.0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5.0</v>
      </c>
      <c r="E23" s="2" t="n">
        <v>9.0</v>
      </c>
      <c r="F23" s="2" t="n">
        <v>9.0</v>
      </c>
      <c r="G23" s="2" t="n">
        <v>16.0</v>
      </c>
      <c r="H23" s="2" t="n">
        <v>13.0</v>
      </c>
      <c r="I23" s="2" t="n">
        <v>2.0</v>
      </c>
      <c r="J23" s="2" t="n">
        <v>6.0</v>
      </c>
      <c r="K23" s="2" t="n">
        <f si="0" t="shared"/>
        <v>60.0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16.0</v>
      </c>
      <c r="E24" s="2" t="n">
        <f ref="E24:J24" si="3" t="shared">E25-E19-E20-E21-E22-E23</f>
        <v>38.0</v>
      </c>
      <c r="F24" s="2" t="n">
        <f si="3" t="shared"/>
        <v>200.0</v>
      </c>
      <c r="G24" s="2" t="n">
        <f si="3" t="shared"/>
        <v>133.0</v>
      </c>
      <c r="H24" s="2" t="n">
        <f si="3" t="shared"/>
        <v>106.0</v>
      </c>
      <c r="I24" s="2" t="n">
        <f si="3" t="shared"/>
        <v>91.0</v>
      </c>
      <c r="J24" s="2" t="n">
        <f si="3" t="shared"/>
        <v>54.0</v>
      </c>
      <c r="K24" s="2" t="n">
        <f si="0" t="shared"/>
        <v>638.0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3553.0</v>
      </c>
      <c r="E25" s="2" t="n">
        <v>7847.0</v>
      </c>
      <c r="F25" s="2" t="n">
        <v>6872.0</v>
      </c>
      <c r="G25" s="2" t="n">
        <v>6615.0</v>
      </c>
      <c r="H25" s="2" t="n">
        <v>8861.0</v>
      </c>
      <c r="I25" s="2" t="n">
        <v>8055.0</v>
      </c>
      <c r="J25" s="2" t="n">
        <v>4723.0</v>
      </c>
      <c r="K25" s="2" t="n">
        <f si="0" t="shared"/>
        <v>46526.0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31.0</v>
      </c>
      <c r="E26" s="2" t="n">
        <v>65.0</v>
      </c>
      <c r="F26" s="2" t="n">
        <v>120.0</v>
      </c>
      <c r="G26" s="2" t="n">
        <v>92.0</v>
      </c>
      <c r="H26" s="2" t="n">
        <v>106.0</v>
      </c>
      <c r="I26" s="2" t="n">
        <v>95.0</v>
      </c>
      <c r="J26" s="2" t="n">
        <v>30.0</v>
      </c>
      <c r="K26" s="2" t="n">
        <f si="0" t="shared"/>
        <v>539.0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192.0</v>
      </c>
      <c r="E27" s="2" t="n">
        <v>410.0</v>
      </c>
      <c r="F27" s="2" t="n">
        <v>684.0</v>
      </c>
      <c r="G27" s="2" t="n">
        <v>651.0</v>
      </c>
      <c r="H27" s="2" t="n">
        <v>650.0</v>
      </c>
      <c r="I27" s="2" t="n">
        <v>498.0</v>
      </c>
      <c r="J27" s="2" t="n">
        <v>203.0</v>
      </c>
      <c r="K27" s="2" t="n">
        <f si="0" t="shared"/>
        <v>3288.0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123.0</v>
      </c>
      <c r="E28" s="2" t="n">
        <v>270.0</v>
      </c>
      <c r="F28" s="2" t="n">
        <v>616.0</v>
      </c>
      <c r="G28" s="2" t="n">
        <v>686.0</v>
      </c>
      <c r="H28" s="2" t="n">
        <v>932.0</v>
      </c>
      <c r="I28" s="2" t="n">
        <v>680.0</v>
      </c>
      <c r="J28" s="2" t="n">
        <v>227.0</v>
      </c>
      <c r="K28" s="2" t="n">
        <f si="0" t="shared"/>
        <v>3534.0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27.0</v>
      </c>
      <c r="E29" s="2" t="n">
        <v>39.0</v>
      </c>
      <c r="F29" s="2" t="n">
        <v>147.0</v>
      </c>
      <c r="G29" s="2" t="n">
        <v>296.0</v>
      </c>
      <c r="H29" s="2" t="n">
        <v>336.0</v>
      </c>
      <c r="I29" s="2" t="n">
        <v>225.0</v>
      </c>
      <c r="J29" s="2" t="n">
        <v>83.0</v>
      </c>
      <c r="K29" s="2" t="n">
        <f si="0" t="shared"/>
        <v>1153.0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70.0</v>
      </c>
      <c r="E30" s="2" t="n">
        <v>193.0</v>
      </c>
      <c r="F30" s="2" t="n">
        <v>310.0</v>
      </c>
      <c r="G30" s="2" t="n">
        <v>225.0</v>
      </c>
      <c r="H30" s="2" t="n">
        <v>343.0</v>
      </c>
      <c r="I30" s="2" t="n">
        <v>270.0</v>
      </c>
      <c r="J30" s="2" t="n">
        <v>116.0</v>
      </c>
      <c r="K30" s="2" t="n">
        <f si="0" t="shared"/>
        <v>1527.0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44.0</v>
      </c>
      <c r="E31" s="2" t="n">
        <v>81.0</v>
      </c>
      <c r="F31" s="2" t="n">
        <v>133.0</v>
      </c>
      <c r="G31" s="2" t="n">
        <v>123.0</v>
      </c>
      <c r="H31" s="2" t="n">
        <v>161.0</v>
      </c>
      <c r="I31" s="2" t="n">
        <v>115.0</v>
      </c>
      <c r="J31" s="2" t="n">
        <v>58.0</v>
      </c>
      <c r="K31" s="2" t="n">
        <f si="0" t="shared"/>
        <v>715.0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26.0</v>
      </c>
      <c r="E32" s="2" t="n">
        <v>32.0</v>
      </c>
      <c r="F32" s="2" t="n">
        <v>129.0</v>
      </c>
      <c r="G32" s="2" t="n">
        <v>239.0</v>
      </c>
      <c r="H32" s="2" t="n">
        <v>141.0</v>
      </c>
      <c r="I32" s="2" t="n">
        <v>89.0</v>
      </c>
      <c r="J32" s="2" t="n">
        <v>37.0</v>
      </c>
      <c r="K32" s="2" t="n">
        <f si="0" t="shared"/>
        <v>693.0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208.0</v>
      </c>
      <c r="E33" s="2" t="n">
        <v>487.0</v>
      </c>
      <c r="F33" s="2" t="n">
        <v>705.0</v>
      </c>
      <c r="G33" s="2" t="n">
        <v>805.0</v>
      </c>
      <c r="H33" s="2" t="n">
        <v>901.0</v>
      </c>
      <c r="I33" s="2" t="n">
        <v>989.0</v>
      </c>
      <c r="J33" s="2" t="n">
        <v>417.0</v>
      </c>
      <c r="K33" s="2" t="n">
        <f si="0" t="shared"/>
        <v>4512.0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26.0</v>
      </c>
      <c r="E34" s="2" t="n">
        <v>49.0</v>
      </c>
      <c r="F34" s="2" t="n">
        <v>103.0</v>
      </c>
      <c r="G34" s="2" t="n">
        <v>91.0</v>
      </c>
      <c r="H34" s="2" t="n">
        <v>103.0</v>
      </c>
      <c r="I34" s="2" t="n">
        <v>82.0</v>
      </c>
      <c r="J34" s="2" t="n">
        <v>27.0</v>
      </c>
      <c r="K34" s="2" t="n">
        <f si="0" t="shared"/>
        <v>481.0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1.0</v>
      </c>
      <c r="E35" s="2" t="n">
        <v>7.0</v>
      </c>
      <c r="F35" s="2" t="n">
        <v>17.0</v>
      </c>
      <c r="G35" s="2" t="n">
        <v>32.0</v>
      </c>
      <c r="H35" s="2" t="n">
        <v>24.0</v>
      </c>
      <c r="I35" s="2" t="n">
        <v>16.0</v>
      </c>
      <c r="J35" s="2" t="n">
        <v>11.0</v>
      </c>
      <c r="K35" s="2" t="n">
        <f si="0" t="shared"/>
        <v>108.0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26.0</v>
      </c>
      <c r="E36" s="2" t="n">
        <v>45.0</v>
      </c>
      <c r="F36" s="2" t="n">
        <v>130.0</v>
      </c>
      <c r="G36" s="2" t="n">
        <v>101.0</v>
      </c>
      <c r="H36" s="2" t="n">
        <v>131.0</v>
      </c>
      <c r="I36" s="2" t="n">
        <v>81.0</v>
      </c>
      <c r="J36" s="2" t="n">
        <v>54.0</v>
      </c>
      <c r="K36" s="2" t="n">
        <f si="0" t="shared"/>
        <v>568.0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5.0</v>
      </c>
      <c r="E37" s="2" t="n">
        <v>88.0</v>
      </c>
      <c r="F37" s="2" t="n">
        <v>145.0</v>
      </c>
      <c r="G37" s="2" t="n">
        <v>159.0</v>
      </c>
      <c r="H37" s="2" t="n">
        <v>89.0</v>
      </c>
      <c r="I37" s="2" t="n">
        <v>76.0</v>
      </c>
      <c r="J37" s="2" t="n">
        <v>36.0</v>
      </c>
      <c r="K37" s="2" t="n">
        <f si="0" t="shared"/>
        <v>598.0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85.0</v>
      </c>
      <c r="E38" s="2" t="n">
        <f ref="E38:J38" si="4" t="shared">E39-E26-E27-E28-E29-E30-E31-E32-E33-E34-E35-E36-E37</f>
        <v>438.0</v>
      </c>
      <c r="F38" s="2" t="n">
        <f si="4" t="shared"/>
        <v>836.0</v>
      </c>
      <c r="G38" s="2" t="n">
        <f si="4" t="shared"/>
        <v>696.0</v>
      </c>
      <c r="H38" s="2" t="n">
        <f si="4" t="shared"/>
        <v>521.0</v>
      </c>
      <c r="I38" s="2" t="n">
        <f si="4" t="shared"/>
        <v>393.0</v>
      </c>
      <c r="J38" s="2" t="n">
        <f si="4" t="shared"/>
        <v>159.0</v>
      </c>
      <c r="K38" s="2" t="n">
        <f si="0" t="shared"/>
        <v>3128.0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864.0</v>
      </c>
      <c r="E39" s="2" t="n">
        <v>2204.0</v>
      </c>
      <c r="F39" s="2" t="n">
        <v>4075.0</v>
      </c>
      <c r="G39" s="2" t="n">
        <v>4196.0</v>
      </c>
      <c r="H39" s="2" t="n">
        <v>4438.0</v>
      </c>
      <c r="I39" s="2" t="n">
        <v>3609.0</v>
      </c>
      <c r="J39" s="2" t="n">
        <v>1458.0</v>
      </c>
      <c r="K39" s="2" t="n">
        <f si="0" t="shared"/>
        <v>20844.0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367.0</v>
      </c>
      <c r="E40" s="2" t="n">
        <v>375.0</v>
      </c>
      <c r="F40" s="2" t="n">
        <v>785.0</v>
      </c>
      <c r="G40" s="2" t="n">
        <v>1089.0</v>
      </c>
      <c r="H40" s="2" t="n">
        <v>860.0</v>
      </c>
      <c r="I40" s="2" t="n">
        <v>796.0</v>
      </c>
      <c r="J40" s="2" t="n">
        <v>514.0</v>
      </c>
      <c r="K40" s="2" t="n">
        <f si="0" t="shared"/>
        <v>4786.0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83.0</v>
      </c>
      <c r="E41" s="2" t="n">
        <v>110.0</v>
      </c>
      <c r="F41" s="2" t="n">
        <v>122.0</v>
      </c>
      <c r="G41" s="2" t="n">
        <v>239.0</v>
      </c>
      <c r="H41" s="2" t="n">
        <v>183.0</v>
      </c>
      <c r="I41" s="2" t="n">
        <v>196.0</v>
      </c>
      <c r="J41" s="2" t="n">
        <v>122.0</v>
      </c>
      <c r="K41" s="2" t="n">
        <f si="0" t="shared"/>
        <v>1055.0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5.0</v>
      </c>
      <c r="E42" s="2" t="n">
        <f ref="E42:J42" si="5" t="shared">E43-E40-E41</f>
        <v>2.0</v>
      </c>
      <c r="F42" s="2" t="n">
        <f si="5" t="shared"/>
        <v>22.0</v>
      </c>
      <c r="G42" s="2" t="n">
        <f si="5" t="shared"/>
        <v>28.0</v>
      </c>
      <c r="H42" s="2" t="n">
        <f si="5" t="shared"/>
        <v>28.0</v>
      </c>
      <c r="I42" s="2" t="n">
        <f si="5" t="shared"/>
        <v>16.0</v>
      </c>
      <c r="J42" s="2" t="n">
        <f si="5" t="shared"/>
        <v>11.0</v>
      </c>
      <c r="K42" s="2" t="n">
        <f si="0" t="shared"/>
        <v>112.0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455.0</v>
      </c>
      <c r="E43" s="2" t="n">
        <v>487.0</v>
      </c>
      <c r="F43" s="2" t="n">
        <v>929.0</v>
      </c>
      <c r="G43" s="2" t="n">
        <v>1356.0</v>
      </c>
      <c r="H43" s="2" t="n">
        <v>1071.0</v>
      </c>
      <c r="I43" s="2" t="n">
        <v>1008.0</v>
      </c>
      <c r="J43" s="2" t="n">
        <v>647.0</v>
      </c>
      <c r="K43" s="2" t="n">
        <f si="0" t="shared"/>
        <v>5953.0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15.0</v>
      </c>
      <c r="E44" s="2" t="n">
        <v>24.0</v>
      </c>
      <c r="F44" s="2" t="n">
        <v>62.0</v>
      </c>
      <c r="G44" s="2" t="n">
        <v>79.0</v>
      </c>
      <c r="H44" s="2" t="n">
        <v>92.0</v>
      </c>
      <c r="I44" s="2" t="n">
        <v>62.0</v>
      </c>
      <c r="J44" s="2" t="n">
        <v>21.0</v>
      </c>
      <c r="K44" s="2" t="n">
        <f si="0" t="shared"/>
        <v>355.0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1.0</v>
      </c>
      <c r="E45" s="2" t="n">
        <f ref="E45:J45" si="6" t="shared">E46-E44</f>
        <v>18.0</v>
      </c>
      <c r="F45" s="2" t="n">
        <f si="6" t="shared"/>
        <v>79.0</v>
      </c>
      <c r="G45" s="2" t="n">
        <f si="6" t="shared"/>
        <v>103.0</v>
      </c>
      <c r="H45" s="2" t="n">
        <f si="6" t="shared"/>
        <v>61.0</v>
      </c>
      <c r="I45" s="2" t="n">
        <f si="6" t="shared"/>
        <v>33.0</v>
      </c>
      <c r="J45" s="2" t="n">
        <f si="6" t="shared"/>
        <v>19.0</v>
      </c>
      <c r="K45" s="2" t="n">
        <f si="0" t="shared"/>
        <v>314.0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16.0</v>
      </c>
      <c r="E46" s="2" t="n">
        <v>42.0</v>
      </c>
      <c r="F46" s="2" t="n">
        <v>141.0</v>
      </c>
      <c r="G46" s="2" t="n">
        <v>182.0</v>
      </c>
      <c r="H46" s="2" t="n">
        <v>153.0</v>
      </c>
      <c r="I46" s="2" t="n">
        <v>95.0</v>
      </c>
      <c r="J46" s="2" t="n">
        <v>40.0</v>
      </c>
      <c r="K46" s="2" t="n">
        <f si="0" t="shared"/>
        <v>669.0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114.0</v>
      </c>
      <c r="E47" s="2" t="n">
        <v>216.0</v>
      </c>
      <c r="F47" s="2" t="n">
        <v>949.0</v>
      </c>
      <c r="G47" s="2" t="n">
        <v>918.0</v>
      </c>
      <c r="H47" s="2" t="n">
        <v>545.0</v>
      </c>
      <c r="I47" s="2" t="n">
        <v>222.0</v>
      </c>
      <c r="J47" s="2" t="n">
        <v>113.0</v>
      </c>
      <c r="K47" s="2" t="n">
        <f si="0" t="shared"/>
        <v>3077.0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43593.0</v>
      </c>
      <c r="E48" s="2" t="n">
        <f ref="E48:J48" si="7" t="shared">E47+E46+E43+E39+E25+E18</f>
        <v>89181.0</v>
      </c>
      <c r="F48" s="2" t="n">
        <f si="7" t="shared"/>
        <v>152852.0</v>
      </c>
      <c r="G48" s="2" t="n">
        <f si="7" t="shared"/>
        <v>172555.0</v>
      </c>
      <c r="H48" s="2" t="n">
        <f si="7" t="shared"/>
        <v>162821.0</v>
      </c>
      <c r="I48" s="2" t="n">
        <f si="7" t="shared"/>
        <v>104219.0</v>
      </c>
      <c r="J48" s="2" t="n">
        <f si="7" t="shared"/>
        <v>83480.0</v>
      </c>
      <c r="K48" s="2" t="n">
        <f si="0" t="shared"/>
        <v>808701.0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