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<sst xmlns="http://schemas.openxmlformats.org/spreadsheetml/2006/main" count="109" uniqueCount="64">
  <si>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</si>
  <si>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</si>
  <si>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</si>
  <si>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</si>
  <si>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</si>
  <si>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</si>
  <si>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</si>
  <si>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</si>
  <si>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</si>
  <si>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</si>
  <si>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</si>
  <si>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</si>
  <si>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</si>
  <si>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</si>
  <si>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</si>
  <si>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</si>
  <si>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</si>
  <si>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</si>
  <si>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</si>
  <si>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</si>
  <si>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</si>
  <si>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</si>
  <si>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</si>
  <si>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</si>
  <si>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</si>
  <si>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</si>
  <si>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</si>
  <si>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</si>
  <si>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</si>
  <si>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</si>
  <si>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</si>
  <si>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</si>
  <si>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</si>
  <si>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</si>
  <si>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</si>
  <si>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</si>
  <si>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</si>
  <si>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</si>
  <si>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</si>
  <si>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</si>
  <si>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</si>
  <si>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</si>
  <si>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</si>
  <si>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</si>
  <si>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</si>
  <si>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</si>
  <si>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</si>
  <si>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</si>
  <si>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</si>
  <si>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</si>
  <si>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</si>
  <si>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</si>
  <si>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</si>
  <si>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</si>
  <si>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</si>
  <si>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</si>
  <si>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</si>
  <si>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</si>
  <si>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</si>
  <si>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</si>
  <si>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</si>
  <si>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</si>
  <si>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104年2月來臺旅客人次－按年齡分
Table 1-5   Visitor Arrivals by Age,
February,2015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</si>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</sst>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5958.0</v>
      </c>
      <c r="E3" s="2" t="n">
        <v>7499.0</v>
      </c>
      <c r="F3" s="2" t="n">
        <v>21707.0</v>
      </c>
      <c r="G3" s="2" t="n">
        <v>19253.0</v>
      </c>
      <c r="H3" s="2" t="n">
        <v>17654.0</v>
      </c>
      <c r="I3" s="2" t="n">
        <v>15459.0</v>
      </c>
      <c r="J3" s="2" t="n">
        <v>9686.0</v>
      </c>
      <c r="K3" s="2" t="n">
        <f>SUM(D3:J3)</f>
        <v>97216.0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28566.0</v>
      </c>
      <c r="E4" s="2" t="n">
        <v>42114.0</v>
      </c>
      <c r="F4" s="2" t="n">
        <v>68794.0</v>
      </c>
      <c r="G4" s="2" t="n">
        <v>91650.0</v>
      </c>
      <c r="H4" s="2" t="n">
        <v>83518.0</v>
      </c>
      <c r="I4" s="2" t="n">
        <v>42031.0</v>
      </c>
      <c r="J4" s="2" t="n">
        <v>49566.0</v>
      </c>
      <c r="K4" s="2" t="n">
        <f ref="K4:K48" si="0" t="shared">SUM(D4:J4)</f>
        <v>406239.0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1675.0</v>
      </c>
      <c r="E5" s="2" t="n">
        <v>2430.0</v>
      </c>
      <c r="F5" s="2" t="n">
        <v>22897.0</v>
      </c>
      <c r="G5" s="2" t="n">
        <v>17255.0</v>
      </c>
      <c r="H5" s="2" t="n">
        <v>19408.0</v>
      </c>
      <c r="I5" s="2" t="n">
        <v>18442.0</v>
      </c>
      <c r="J5" s="2" t="n">
        <v>22087.0</v>
      </c>
      <c r="K5" s="2" t="n">
        <f si="0" t="shared"/>
        <v>104194.0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1337.0</v>
      </c>
      <c r="E6" s="2" t="n">
        <v>4694.0</v>
      </c>
      <c r="F6" s="2" t="n">
        <v>16866.0</v>
      </c>
      <c r="G6" s="2" t="n">
        <v>9286.0</v>
      </c>
      <c r="H6" s="2" t="n">
        <v>9343.0</v>
      </c>
      <c r="I6" s="2" t="n">
        <v>10215.0</v>
      </c>
      <c r="J6" s="2" t="n">
        <v>5951.0</v>
      </c>
      <c r="K6" s="2" t="n">
        <f si="0" t="shared"/>
        <v>57692.0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68.0</v>
      </c>
      <c r="E7" s="2" t="n">
        <v>30.0</v>
      </c>
      <c r="F7" s="2" t="n">
        <v>474.0</v>
      </c>
      <c r="G7" s="2" t="n">
        <v>651.0</v>
      </c>
      <c r="H7" s="2" t="n">
        <v>395.0</v>
      </c>
      <c r="I7" s="2" t="n">
        <v>200.0</v>
      </c>
      <c r="J7" s="2" t="n">
        <v>85.0</v>
      </c>
      <c r="K7" s="2" t="n">
        <f si="0" t="shared"/>
        <v>1903.0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23.0</v>
      </c>
      <c r="E8" s="2" t="n">
        <v>22.0</v>
      </c>
      <c r="F8" s="2" t="n">
        <v>160.0</v>
      </c>
      <c r="G8" s="2" t="n">
        <v>310.0</v>
      </c>
      <c r="H8" s="2" t="n">
        <v>245.0</v>
      </c>
      <c r="I8" s="2" t="n">
        <v>184.0</v>
      </c>
      <c r="J8" s="2" t="n">
        <v>137.0</v>
      </c>
      <c r="K8" s="2" t="n">
        <f si="0" t="shared"/>
        <v>1081.0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917.0</v>
      </c>
      <c r="E9" s="2" t="n">
        <v>3205.0</v>
      </c>
      <c r="F9" s="2" t="n">
        <v>9969.0</v>
      </c>
      <c r="G9" s="2" t="n">
        <v>4660.0</v>
      </c>
      <c r="H9" s="2" t="n">
        <v>3933.0</v>
      </c>
      <c r="I9" s="2" t="n">
        <v>3118.0</v>
      </c>
      <c r="J9" s="2" t="n">
        <v>2075.0</v>
      </c>
      <c r="K9" s="2" t="n">
        <f si="0" t="shared"/>
        <v>27877.0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653.0</v>
      </c>
      <c r="E10" s="2" t="n">
        <v>680.0</v>
      </c>
      <c r="F10" s="2" t="n">
        <v>3007.0</v>
      </c>
      <c r="G10" s="2" t="n">
        <v>3969.0</v>
      </c>
      <c r="H10" s="2" t="n">
        <v>3487.0</v>
      </c>
      <c r="I10" s="2" t="n">
        <v>2887.0</v>
      </c>
      <c r="J10" s="2" t="n">
        <v>1875.0</v>
      </c>
      <c r="K10" s="2" t="n">
        <f si="0" t="shared"/>
        <v>16558.0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129.0</v>
      </c>
      <c r="E11" s="2" t="n">
        <v>506.0</v>
      </c>
      <c r="F11" s="2" t="n">
        <v>4384.0</v>
      </c>
      <c r="G11" s="2" t="n">
        <v>4586.0</v>
      </c>
      <c r="H11" s="2" t="n">
        <v>1790.0</v>
      </c>
      <c r="I11" s="2" t="n">
        <v>679.0</v>
      </c>
      <c r="J11" s="2" t="n">
        <v>585.0</v>
      </c>
      <c r="K11" s="2" t="n">
        <f si="0" t="shared"/>
        <v>12659.0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78.0</v>
      </c>
      <c r="E12" s="2" t="n">
        <v>90.0</v>
      </c>
      <c r="F12" s="2" t="n">
        <v>2376.0</v>
      </c>
      <c r="G12" s="2" t="n">
        <v>2970.0</v>
      </c>
      <c r="H12" s="2" t="n">
        <v>1258.0</v>
      </c>
      <c r="I12" s="2" t="n">
        <v>662.0</v>
      </c>
      <c r="J12" s="2" t="n">
        <v>511.0</v>
      </c>
      <c r="K12" s="2" t="n">
        <f si="0" t="shared"/>
        <v>7945.0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76.0</v>
      </c>
      <c r="E13" s="2" t="n">
        <v>90.0</v>
      </c>
      <c r="F13" s="2" t="n">
        <v>1215.0</v>
      </c>
      <c r="G13" s="2" t="n">
        <v>1847.0</v>
      </c>
      <c r="H13" s="2" t="n">
        <v>1516.0</v>
      </c>
      <c r="I13" s="2" t="n">
        <v>681.0</v>
      </c>
      <c r="J13" s="2" t="n">
        <v>453.0</v>
      </c>
      <c r="K13" s="2" t="n">
        <f si="0" t="shared"/>
        <v>5878.0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190.0</v>
      </c>
      <c r="E14" s="2" t="n">
        <v>473.0</v>
      </c>
      <c r="F14" s="2" t="n">
        <v>3755.0</v>
      </c>
      <c r="G14" s="2" t="n">
        <v>2530.0</v>
      </c>
      <c r="H14" s="2" t="n">
        <v>952.0</v>
      </c>
      <c r="I14" s="2" t="n">
        <v>630.0</v>
      </c>
      <c r="J14" s="2" t="n">
        <v>427.0</v>
      </c>
      <c r="K14" s="2" t="n">
        <f si="0" t="shared"/>
        <v>8957.0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28.0</v>
      </c>
      <c r="E15" s="2" t="n">
        <f ref="E15:J15" si="1" t="shared">E16-E9-E10-E11-E12-E13-E14</f>
        <v>29.0</v>
      </c>
      <c r="F15" s="2" t="n">
        <f si="1" t="shared"/>
        <v>226.0</v>
      </c>
      <c r="G15" s="2" t="n">
        <f si="1" t="shared"/>
        <v>201.0</v>
      </c>
      <c r="H15" s="2" t="n">
        <f si="1" t="shared"/>
        <v>113.0</v>
      </c>
      <c r="I15" s="2" t="n">
        <f si="1" t="shared"/>
        <v>142.0</v>
      </c>
      <c r="J15" s="2" t="n">
        <f si="1" t="shared"/>
        <v>149.0</v>
      </c>
      <c r="K15" s="2" t="n">
        <f si="0" t="shared"/>
        <v>888.0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2071.0</v>
      </c>
      <c r="E16" s="2" t="n">
        <v>5073.0</v>
      </c>
      <c r="F16" s="2" t="n">
        <v>24932.0</v>
      </c>
      <c r="G16" s="2" t="n">
        <v>20763.0</v>
      </c>
      <c r="H16" s="2" t="n">
        <v>13049.0</v>
      </c>
      <c r="I16" s="2" t="n">
        <v>8799.0</v>
      </c>
      <c r="J16" s="2" t="n">
        <v>6075.0</v>
      </c>
      <c r="K16" s="2" t="n">
        <f si="0" t="shared"/>
        <v>80762.0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17.0</v>
      </c>
      <c r="E17" s="2" t="n">
        <f ref="E17:J17" si="2" t="shared">E18-E16-E3-E4-E5-E6-E7-E8</f>
        <v>52.0</v>
      </c>
      <c r="F17" s="2" t="n">
        <f si="2" t="shared"/>
        <v>192.0</v>
      </c>
      <c r="G17" s="2" t="n">
        <f si="2" t="shared"/>
        <v>156.0</v>
      </c>
      <c r="H17" s="2" t="n">
        <f si="2" t="shared"/>
        <v>156.0</v>
      </c>
      <c r="I17" s="2" t="n">
        <f si="2" t="shared"/>
        <v>98.0</v>
      </c>
      <c r="J17" s="2" t="n">
        <f si="2" t="shared"/>
        <v>39.0</v>
      </c>
      <c r="K17" s="2" t="n">
        <f si="0" t="shared"/>
        <v>710.0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39715.0</v>
      </c>
      <c r="E18" s="2" t="n">
        <v>61914.0</v>
      </c>
      <c r="F18" s="2" t="n">
        <v>156022.0</v>
      </c>
      <c r="G18" s="2" t="n">
        <v>159324.0</v>
      </c>
      <c r="H18" s="2" t="n">
        <v>143768.0</v>
      </c>
      <c r="I18" s="2" t="n">
        <v>95428.0</v>
      </c>
      <c r="J18" s="2" t="n">
        <v>93626.0</v>
      </c>
      <c r="K18" s="2" t="n">
        <f si="0" t="shared"/>
        <v>749797.0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483.0</v>
      </c>
      <c r="E19" s="2" t="n">
        <v>256.0</v>
      </c>
      <c r="F19" s="2" t="n">
        <v>1085.0</v>
      </c>
      <c r="G19" s="2" t="n">
        <v>1610.0</v>
      </c>
      <c r="H19" s="2" t="n">
        <v>1138.0</v>
      </c>
      <c r="I19" s="2" t="n">
        <v>1098.0</v>
      </c>
      <c r="J19" s="2" t="n">
        <v>1173.0</v>
      </c>
      <c r="K19" s="2" t="n">
        <f si="0" t="shared"/>
        <v>6843.0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2749.0</v>
      </c>
      <c r="E20" s="2" t="n">
        <v>1529.0</v>
      </c>
      <c r="F20" s="2" t="n">
        <v>4396.0</v>
      </c>
      <c r="G20" s="2" t="n">
        <v>6484.0</v>
      </c>
      <c r="H20" s="2" t="n">
        <v>5945.0</v>
      </c>
      <c r="I20" s="2" t="n">
        <v>6722.0</v>
      </c>
      <c r="J20" s="2" t="n">
        <v>5731.0</v>
      </c>
      <c r="K20" s="2" t="n">
        <f si="0" t="shared"/>
        <v>33556.0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7.0</v>
      </c>
      <c r="E21" s="2" t="n">
        <v>8.0</v>
      </c>
      <c r="F21" s="2" t="n">
        <v>43.0</v>
      </c>
      <c r="G21" s="2" t="n">
        <v>57.0</v>
      </c>
      <c r="H21" s="2" t="n">
        <v>44.0</v>
      </c>
      <c r="I21" s="2" t="n">
        <v>34.0</v>
      </c>
      <c r="J21" s="2" t="n">
        <v>15.0</v>
      </c>
      <c r="K21" s="2" t="n">
        <f si="0" t="shared"/>
        <v>208.0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18.0</v>
      </c>
      <c r="E22" s="2" t="n">
        <v>16.0</v>
      </c>
      <c r="F22" s="2" t="n">
        <v>56.0</v>
      </c>
      <c r="G22" s="2" t="n">
        <v>73.0</v>
      </c>
      <c r="H22" s="2" t="n">
        <v>46.0</v>
      </c>
      <c r="I22" s="2" t="n">
        <v>42.0</v>
      </c>
      <c r="J22" s="2" t="n">
        <v>33.0</v>
      </c>
      <c r="K22" s="2" t="n">
        <f si="0" t="shared"/>
        <v>284.0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13.0</v>
      </c>
      <c r="E23" s="2" t="n">
        <v>4.0</v>
      </c>
      <c r="F23" s="2" t="n">
        <v>9.0</v>
      </c>
      <c r="G23" s="2" t="n">
        <v>11.0</v>
      </c>
      <c r="H23" s="2" t="n">
        <v>13.0</v>
      </c>
      <c r="I23" s="2" t="n">
        <v>10.0</v>
      </c>
      <c r="J23" s="2" t="n">
        <v>12.0</v>
      </c>
      <c r="K23" s="2" t="n">
        <f si="0" t="shared"/>
        <v>72.0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15.0</v>
      </c>
      <c r="E24" s="2" t="n">
        <f ref="E24:J24" si="3" t="shared">E25-E19-E20-E21-E22-E23</f>
        <v>29.0</v>
      </c>
      <c r="F24" s="2" t="n">
        <f si="3" t="shared"/>
        <v>414.0</v>
      </c>
      <c r="G24" s="2" t="n">
        <f si="3" t="shared"/>
        <v>148.0</v>
      </c>
      <c r="H24" s="2" t="n">
        <f si="3" t="shared"/>
        <v>82.0</v>
      </c>
      <c r="I24" s="2" t="n">
        <f si="3" t="shared"/>
        <v>60.0</v>
      </c>
      <c r="J24" s="2" t="n">
        <f si="3" t="shared"/>
        <v>62.0</v>
      </c>
      <c r="K24" s="2" t="n">
        <f si="0" t="shared"/>
        <v>810.0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3285.0</v>
      </c>
      <c r="E25" s="2" t="n">
        <v>1842.0</v>
      </c>
      <c r="F25" s="2" t="n">
        <v>6003.0</v>
      </c>
      <c r="G25" s="2" t="n">
        <v>8383.0</v>
      </c>
      <c r="H25" s="2" t="n">
        <v>7268.0</v>
      </c>
      <c r="I25" s="2" t="n">
        <v>7966.0</v>
      </c>
      <c r="J25" s="2" t="n">
        <v>7026.0</v>
      </c>
      <c r="K25" s="2" t="n">
        <f si="0" t="shared"/>
        <v>41773.0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14.0</v>
      </c>
      <c r="E26" s="2" t="n">
        <v>7.0</v>
      </c>
      <c r="F26" s="2" t="n">
        <v>82.0</v>
      </c>
      <c r="G26" s="2" t="n">
        <v>79.0</v>
      </c>
      <c r="H26" s="2" t="n">
        <v>67.0</v>
      </c>
      <c r="I26" s="2" t="n">
        <v>73.0</v>
      </c>
      <c r="J26" s="2" t="n">
        <v>58.0</v>
      </c>
      <c r="K26" s="2" t="n">
        <f si="0" t="shared"/>
        <v>380.0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155.0</v>
      </c>
      <c r="E27" s="2" t="n">
        <v>170.0</v>
      </c>
      <c r="F27" s="2" t="n">
        <v>854.0</v>
      </c>
      <c r="G27" s="2" t="n">
        <v>619.0</v>
      </c>
      <c r="H27" s="2" t="n">
        <v>513.0</v>
      </c>
      <c r="I27" s="2" t="n">
        <v>438.0</v>
      </c>
      <c r="J27" s="2" t="n">
        <v>315.0</v>
      </c>
      <c r="K27" s="2" t="n">
        <f si="0" t="shared"/>
        <v>3064.0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123.0</v>
      </c>
      <c r="E28" s="2" t="n">
        <v>74.0</v>
      </c>
      <c r="F28" s="2" t="n">
        <v>872.0</v>
      </c>
      <c r="G28" s="2" t="n">
        <v>790.0</v>
      </c>
      <c r="H28" s="2" t="n">
        <v>788.0</v>
      </c>
      <c r="I28" s="2" t="n">
        <v>696.0</v>
      </c>
      <c r="J28" s="2" t="n">
        <v>407.0</v>
      </c>
      <c r="K28" s="2" t="n">
        <f si="0" t="shared"/>
        <v>3750.0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22.0</v>
      </c>
      <c r="E29" s="2" t="n">
        <v>16.0</v>
      </c>
      <c r="F29" s="2" t="n">
        <v>139.0</v>
      </c>
      <c r="G29" s="2" t="n">
        <v>223.0</v>
      </c>
      <c r="H29" s="2" t="n">
        <v>242.0</v>
      </c>
      <c r="I29" s="2" t="n">
        <v>152.0</v>
      </c>
      <c r="J29" s="2" t="n">
        <v>94.0</v>
      </c>
      <c r="K29" s="2" t="n">
        <f si="0" t="shared"/>
        <v>888.0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26.0</v>
      </c>
      <c r="E30" s="2" t="n">
        <v>17.0</v>
      </c>
      <c r="F30" s="2" t="n">
        <v>296.0</v>
      </c>
      <c r="G30" s="2" t="n">
        <v>254.0</v>
      </c>
      <c r="H30" s="2" t="n">
        <v>243.0</v>
      </c>
      <c r="I30" s="2" t="n">
        <v>235.0</v>
      </c>
      <c r="J30" s="2" t="n">
        <v>154.0</v>
      </c>
      <c r="K30" s="2" t="n">
        <f si="0" t="shared"/>
        <v>1225.0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37.0</v>
      </c>
      <c r="E31" s="2" t="n">
        <v>11.0</v>
      </c>
      <c r="F31" s="2" t="n">
        <v>103.0</v>
      </c>
      <c r="G31" s="2" t="n">
        <v>141.0</v>
      </c>
      <c r="H31" s="2" t="n">
        <v>124.0</v>
      </c>
      <c r="I31" s="2" t="n">
        <v>110.0</v>
      </c>
      <c r="J31" s="2" t="n">
        <v>81.0</v>
      </c>
      <c r="K31" s="2" t="n">
        <f si="0" t="shared"/>
        <v>607.0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25.0</v>
      </c>
      <c r="E32" s="2" t="n">
        <v>12.0</v>
      </c>
      <c r="F32" s="2" t="n">
        <v>149.0</v>
      </c>
      <c r="G32" s="2" t="n">
        <v>170.0</v>
      </c>
      <c r="H32" s="2" t="n">
        <v>105.0</v>
      </c>
      <c r="I32" s="2" t="n">
        <v>49.0</v>
      </c>
      <c r="J32" s="2" t="n">
        <v>41.0</v>
      </c>
      <c r="K32" s="2" t="n">
        <f si="0" t="shared"/>
        <v>551.0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143.0</v>
      </c>
      <c r="E33" s="2" t="n">
        <v>79.0</v>
      </c>
      <c r="F33" s="2" t="n">
        <v>681.0</v>
      </c>
      <c r="G33" s="2" t="n">
        <v>903.0</v>
      </c>
      <c r="H33" s="2" t="n">
        <v>732.0</v>
      </c>
      <c r="I33" s="2" t="n">
        <v>791.0</v>
      </c>
      <c r="J33" s="2" t="n">
        <v>646.0</v>
      </c>
      <c r="K33" s="2" t="n">
        <f si="0" t="shared"/>
        <v>3975.0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12.0</v>
      </c>
      <c r="E34" s="2" t="n">
        <v>4.0</v>
      </c>
      <c r="F34" s="2" t="n">
        <v>89.0</v>
      </c>
      <c r="G34" s="2" t="n">
        <v>96.0</v>
      </c>
      <c r="H34" s="2" t="n">
        <v>84.0</v>
      </c>
      <c r="I34" s="2" t="n">
        <v>66.0</v>
      </c>
      <c r="J34" s="2" t="n">
        <v>47.0</v>
      </c>
      <c r="K34" s="2" t="n">
        <f si="0" t="shared"/>
        <v>398.0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1.0</v>
      </c>
      <c r="E35" s="2" t="n">
        <v>0.0</v>
      </c>
      <c r="F35" s="2" t="n">
        <v>9.0</v>
      </c>
      <c r="G35" s="2" t="n">
        <v>31.0</v>
      </c>
      <c r="H35" s="2" t="n">
        <v>18.0</v>
      </c>
      <c r="I35" s="2" t="n">
        <v>19.0</v>
      </c>
      <c r="J35" s="2" t="n">
        <v>9.0</v>
      </c>
      <c r="K35" s="2" t="n">
        <f si="0" t="shared"/>
        <v>87.0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31.0</v>
      </c>
      <c r="E36" s="2" t="n">
        <v>16.0</v>
      </c>
      <c r="F36" s="2" t="n">
        <v>116.0</v>
      </c>
      <c r="G36" s="2" t="n">
        <v>102.0</v>
      </c>
      <c r="H36" s="2" t="n">
        <v>100.0</v>
      </c>
      <c r="I36" s="2" t="n">
        <v>88.0</v>
      </c>
      <c r="J36" s="2" t="n">
        <v>79.0</v>
      </c>
      <c r="K36" s="2" t="n">
        <f si="0" t="shared"/>
        <v>532.0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6.0</v>
      </c>
      <c r="E37" s="2" t="n">
        <v>14.0</v>
      </c>
      <c r="F37" s="2" t="n">
        <v>154.0</v>
      </c>
      <c r="G37" s="2" t="n">
        <v>135.0</v>
      </c>
      <c r="H37" s="2" t="n">
        <v>113.0</v>
      </c>
      <c r="I37" s="2" t="n">
        <v>66.0</v>
      </c>
      <c r="J37" s="2" t="n">
        <v>43.0</v>
      </c>
      <c r="K37" s="2" t="n">
        <f si="0" t="shared"/>
        <v>531.0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70.0</v>
      </c>
      <c r="E38" s="2" t="n">
        <f ref="E38:J38" si="4" t="shared">E39-E26-E27-E28-E29-E30-E31-E32-E33-E34-E35-E36-E37</f>
        <v>72.0</v>
      </c>
      <c r="F38" s="2" t="n">
        <f si="4" t="shared"/>
        <v>685.0</v>
      </c>
      <c r="G38" s="2" t="n">
        <f si="4" t="shared"/>
        <v>751.0</v>
      </c>
      <c r="H38" s="2" t="n">
        <f si="4" t="shared"/>
        <v>506.0</v>
      </c>
      <c r="I38" s="2" t="n">
        <f si="4" t="shared"/>
        <v>384.0</v>
      </c>
      <c r="J38" s="2" t="n">
        <f si="4" t="shared"/>
        <v>213.0</v>
      </c>
      <c r="K38" s="2" t="n">
        <f si="0" t="shared"/>
        <v>2681.0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665.0</v>
      </c>
      <c r="E39" s="2" t="n">
        <v>492.0</v>
      </c>
      <c r="F39" s="2" t="n">
        <v>4229.0</v>
      </c>
      <c r="G39" s="2" t="n">
        <v>4294.0</v>
      </c>
      <c r="H39" s="2" t="n">
        <v>3635.0</v>
      </c>
      <c r="I39" s="2" t="n">
        <v>3167.0</v>
      </c>
      <c r="J39" s="2" t="n">
        <v>2187.0</v>
      </c>
      <c r="K39" s="2" t="n">
        <f si="0" t="shared"/>
        <v>18669.0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364.0</v>
      </c>
      <c r="E40" s="2" t="n">
        <v>151.0</v>
      </c>
      <c r="F40" s="2" t="n">
        <v>860.0</v>
      </c>
      <c r="G40" s="2" t="n">
        <v>1224.0</v>
      </c>
      <c r="H40" s="2" t="n">
        <v>702.0</v>
      </c>
      <c r="I40" s="2" t="n">
        <v>731.0</v>
      </c>
      <c r="J40" s="2" t="n">
        <v>777.0</v>
      </c>
      <c r="K40" s="2" t="n">
        <f si="0" t="shared"/>
        <v>4809.0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77.0</v>
      </c>
      <c r="E41" s="2" t="n">
        <v>36.0</v>
      </c>
      <c r="F41" s="2" t="n">
        <v>159.0</v>
      </c>
      <c r="G41" s="2" t="n">
        <v>276.0</v>
      </c>
      <c r="H41" s="2" t="n">
        <v>161.0</v>
      </c>
      <c r="I41" s="2" t="n">
        <v>151.0</v>
      </c>
      <c r="J41" s="2" t="n">
        <v>125.0</v>
      </c>
      <c r="K41" s="2" t="n">
        <f si="0" t="shared"/>
        <v>985.0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1.0</v>
      </c>
      <c r="E42" s="2" t="n">
        <f ref="E42:J42" si="5" t="shared">E43-E40-E41</f>
        <v>1.0</v>
      </c>
      <c r="F42" s="2" t="n">
        <f si="5" t="shared"/>
        <v>24.0</v>
      </c>
      <c r="G42" s="2" t="n">
        <f si="5" t="shared"/>
        <v>14.0</v>
      </c>
      <c r="H42" s="2" t="n">
        <f si="5" t="shared"/>
        <v>17.0</v>
      </c>
      <c r="I42" s="2" t="n">
        <f si="5" t="shared"/>
        <v>19.0</v>
      </c>
      <c r="J42" s="2" t="n">
        <f si="5" t="shared"/>
        <v>13.0</v>
      </c>
      <c r="K42" s="2" t="n">
        <f si="0" t="shared"/>
        <v>89.0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442.0</v>
      </c>
      <c r="E43" s="2" t="n">
        <v>188.0</v>
      </c>
      <c r="F43" s="2" t="n">
        <v>1043.0</v>
      </c>
      <c r="G43" s="2" t="n">
        <v>1514.0</v>
      </c>
      <c r="H43" s="2" t="n">
        <v>880.0</v>
      </c>
      <c r="I43" s="2" t="n">
        <v>901.0</v>
      </c>
      <c r="J43" s="2" t="n">
        <v>915.0</v>
      </c>
      <c r="K43" s="2" t="n">
        <f si="0" t="shared"/>
        <v>5883.0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12.0</v>
      </c>
      <c r="E44" s="2" t="n">
        <v>15.0</v>
      </c>
      <c r="F44" s="2" t="n">
        <v>116.0</v>
      </c>
      <c r="G44" s="2" t="n">
        <v>163.0</v>
      </c>
      <c r="H44" s="2" t="n">
        <v>111.0</v>
      </c>
      <c r="I44" s="2" t="n">
        <v>65.0</v>
      </c>
      <c r="J44" s="2" t="n">
        <v>41.0</v>
      </c>
      <c r="K44" s="2" t="n">
        <f si="0" t="shared"/>
        <v>523.0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3.0</v>
      </c>
      <c r="E45" s="2" t="n">
        <f ref="E45:J45" si="6" t="shared">E46-E44</f>
        <v>6.0</v>
      </c>
      <c r="F45" s="2" t="n">
        <f si="6" t="shared"/>
        <v>91.0</v>
      </c>
      <c r="G45" s="2" t="n">
        <f si="6" t="shared"/>
        <v>122.0</v>
      </c>
      <c r="H45" s="2" t="n">
        <f si="6" t="shared"/>
        <v>55.0</v>
      </c>
      <c r="I45" s="2" t="n">
        <f si="6" t="shared"/>
        <v>38.0</v>
      </c>
      <c r="J45" s="2" t="n">
        <f si="6" t="shared"/>
        <v>12.0</v>
      </c>
      <c r="K45" s="2" t="n">
        <f si="0" t="shared"/>
        <v>327.0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15.0</v>
      </c>
      <c r="E46" s="2" t="n">
        <v>21.0</v>
      </c>
      <c r="F46" s="2" t="n">
        <v>207.0</v>
      </c>
      <c r="G46" s="2" t="n">
        <v>285.0</v>
      </c>
      <c r="H46" s="2" t="n">
        <v>166.0</v>
      </c>
      <c r="I46" s="2" t="n">
        <v>103.0</v>
      </c>
      <c r="J46" s="2" t="n">
        <v>53.0</v>
      </c>
      <c r="K46" s="2" t="n">
        <f si="0" t="shared"/>
        <v>850.0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41.0</v>
      </c>
      <c r="E47" s="2" t="n">
        <v>16.0</v>
      </c>
      <c r="F47" s="2" t="n">
        <v>51.0</v>
      </c>
      <c r="G47" s="2" t="n">
        <v>42.0</v>
      </c>
      <c r="H47" s="2" t="n">
        <v>20.0</v>
      </c>
      <c r="I47" s="2" t="n">
        <v>26.0</v>
      </c>
      <c r="J47" s="2" t="n">
        <v>15.0</v>
      </c>
      <c r="K47" s="2" t="n">
        <f si="0" t="shared"/>
        <v>211.0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44163.0</v>
      </c>
      <c r="E48" s="2" t="n">
        <f ref="E48:J48" si="7" t="shared">E47+E46+E43+E39+E25+E18</f>
        <v>64473.0</v>
      </c>
      <c r="F48" s="2" t="n">
        <f si="7" t="shared"/>
        <v>167555.0</v>
      </c>
      <c r="G48" s="2" t="n">
        <f si="7" t="shared"/>
        <v>173842.0</v>
      </c>
      <c r="H48" s="2" t="n">
        <f si="7" t="shared"/>
        <v>155737.0</v>
      </c>
      <c r="I48" s="2" t="n">
        <f si="7" t="shared"/>
        <v>107591.0</v>
      </c>
      <c r="J48" s="2" t="n">
        <f si="7" t="shared"/>
        <v>103822.0</v>
      </c>
      <c r="K48" s="2" t="n">
        <f si="0" t="shared"/>
        <v>817183.0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