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<sst xmlns="http://schemas.openxmlformats.org/spreadsheetml/2006/main" count="109" uniqueCount="64">
  <si>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</si>
  <si>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</si>
  <si>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</si>
  <si>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</si>
  <si>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</si>
  <si>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</si>
  <si>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</si>
  <si>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</si>
  <si>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</si>
  <si>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</si>
  <si>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</si>
  <si>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</si>
  <si>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</si>
  <si>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</si>
  <si>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</si>
  <si>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</si>
  <si>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</si>
  <si>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</si>
  <si>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</si>
  <si>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</si>
  <si>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</si>
  <si>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</si>
  <si>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</si>
  <si>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</si>
  <si>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</si>
  <si>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</si>
  <si>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</si>
  <si>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</si>
  <si>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</si>
  <si>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</si>
  <si>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</si>
  <si>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</si>
  <si>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</si>
  <si>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</si>
  <si>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</si>
  <si>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</si>
  <si>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</si>
  <si>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</si>
  <si>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</si>
  <si>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</si>
  <si>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</si>
  <si>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</si>
  <si>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</si>
  <si>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</si>
  <si>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</si>
  <si>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</si>
  <si>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</si>
  <si>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</si>
  <si>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</si>
  <si>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</si>
  <si>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</si>
  <si>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</si>
  <si>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</si>
  <si>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</si>
  <si>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</si>
  <si>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</si>
  <si>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</si>
  <si>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</si>
  <si>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</si>
  <si>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</si>
  <si>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</si>
  <si>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</si>
  <si>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105年12月來臺旅客人次－按年齡分
Table 1-5   Visitor Arrivals by Age,
December,2016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</si>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</sst>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13413.0</v>
      </c>
      <c r="E3" s="2" t="n">
        <v>12828.0</v>
      </c>
      <c r="F3" s="2" t="n">
        <v>36045.0</v>
      </c>
      <c r="G3" s="2" t="n">
        <v>37070.0</v>
      </c>
      <c r="H3" s="2" t="n">
        <v>32906.0</v>
      </c>
      <c r="I3" s="2" t="n">
        <v>28159.0</v>
      </c>
      <c r="J3" s="2" t="n">
        <v>17449.0</v>
      </c>
      <c r="K3" s="2" t="n">
        <f>SUM(D3:J3)</f>
        <v>177870.0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6034.0</v>
      </c>
      <c r="E4" s="2" t="n">
        <v>4358.0</v>
      </c>
      <c r="F4" s="2" t="n">
        <v>45573.0</v>
      </c>
      <c r="G4" s="2" t="n">
        <v>52922.0</v>
      </c>
      <c r="H4" s="2" t="n">
        <v>39353.0</v>
      </c>
      <c r="I4" s="2" t="n">
        <v>38466.0</v>
      </c>
      <c r="J4" s="2" t="n">
        <v>33652.0</v>
      </c>
      <c r="K4" s="2" t="n">
        <f ref="K4:K48" si="0" t="shared">SUM(D4:J4)</f>
        <v>220358.0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5069.0</v>
      </c>
      <c r="E5" s="2" t="n">
        <v>19134.0</v>
      </c>
      <c r="F5" s="2" t="n">
        <v>28208.0</v>
      </c>
      <c r="G5" s="2" t="n">
        <v>30482.0</v>
      </c>
      <c r="H5" s="2" t="n">
        <v>38010.0</v>
      </c>
      <c r="I5" s="2" t="n">
        <v>30459.0</v>
      </c>
      <c r="J5" s="2" t="n">
        <v>32398.0</v>
      </c>
      <c r="K5" s="2" t="n">
        <f si="0" t="shared"/>
        <v>183760.0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3444.0</v>
      </c>
      <c r="E6" s="2" t="n">
        <v>10111.0</v>
      </c>
      <c r="F6" s="2" t="n">
        <v>25853.0</v>
      </c>
      <c r="G6" s="2" t="n">
        <v>18251.0</v>
      </c>
      <c r="H6" s="2" t="n">
        <v>18484.0</v>
      </c>
      <c r="I6" s="2" t="n">
        <v>14866.0</v>
      </c>
      <c r="J6" s="2" t="n">
        <v>8569.0</v>
      </c>
      <c r="K6" s="2" t="n">
        <f si="0" t="shared"/>
        <v>99578.0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65.0</v>
      </c>
      <c r="E7" s="2" t="n">
        <v>69.0</v>
      </c>
      <c r="F7" s="2" t="n">
        <v>514.0</v>
      </c>
      <c r="G7" s="2" t="n">
        <v>956.0</v>
      </c>
      <c r="H7" s="2" t="n">
        <v>561.0</v>
      </c>
      <c r="I7" s="2" t="n">
        <v>271.0</v>
      </c>
      <c r="J7" s="2" t="n">
        <v>128.0</v>
      </c>
      <c r="K7" s="2" t="n">
        <f si="0" t="shared"/>
        <v>2564.0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40.0</v>
      </c>
      <c r="E8" s="2" t="n">
        <v>53.0</v>
      </c>
      <c r="F8" s="2" t="n">
        <v>222.0</v>
      </c>
      <c r="G8" s="2" t="n">
        <v>413.0</v>
      </c>
      <c r="H8" s="2" t="n">
        <v>442.0</v>
      </c>
      <c r="I8" s="2" t="n">
        <v>265.0</v>
      </c>
      <c r="J8" s="2" t="n">
        <v>135.0</v>
      </c>
      <c r="K8" s="2" t="n">
        <f si="0" t="shared"/>
        <v>1570.0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5105.0</v>
      </c>
      <c r="E9" s="2" t="n">
        <v>13322.0</v>
      </c>
      <c r="F9" s="2" t="n">
        <v>11946.0</v>
      </c>
      <c r="G9" s="2" t="n">
        <v>11742.0</v>
      </c>
      <c r="H9" s="2" t="n">
        <v>14219.0</v>
      </c>
      <c r="I9" s="2" t="n">
        <v>9082.0</v>
      </c>
      <c r="J9" s="2" t="n">
        <v>6343.0</v>
      </c>
      <c r="K9" s="2" t="n">
        <f si="0" t="shared"/>
        <v>71759.0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6079.0</v>
      </c>
      <c r="E10" s="2" t="n">
        <v>11197.0</v>
      </c>
      <c r="F10" s="2" t="n">
        <v>12130.0</v>
      </c>
      <c r="G10" s="2" t="n">
        <v>10782.0</v>
      </c>
      <c r="H10" s="2" t="n">
        <v>14417.0</v>
      </c>
      <c r="I10" s="2" t="n">
        <v>10307.0</v>
      </c>
      <c r="J10" s="2" t="n">
        <v>7304.0</v>
      </c>
      <c r="K10" s="2" t="n">
        <f si="0" t="shared"/>
        <v>72216.0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545.0</v>
      </c>
      <c r="E11" s="2" t="n">
        <v>1714.0</v>
      </c>
      <c r="F11" s="2" t="n">
        <v>7154.0</v>
      </c>
      <c r="G11" s="2" t="n">
        <v>5851.0</v>
      </c>
      <c r="H11" s="2" t="n">
        <v>2890.0</v>
      </c>
      <c r="I11" s="2" t="n">
        <v>1389.0</v>
      </c>
      <c r="J11" s="2" t="n">
        <v>1272.0</v>
      </c>
      <c r="K11" s="2" t="n">
        <f si="0" t="shared"/>
        <v>20815.0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867.0</v>
      </c>
      <c r="E12" s="2" t="n">
        <v>1899.0</v>
      </c>
      <c r="F12" s="2" t="n">
        <v>7334.0</v>
      </c>
      <c r="G12" s="2" t="n">
        <v>5867.0</v>
      </c>
      <c r="H12" s="2" t="n">
        <v>3046.0</v>
      </c>
      <c r="I12" s="2" t="n">
        <v>2118.0</v>
      </c>
      <c r="J12" s="2" t="n">
        <v>1402.0</v>
      </c>
      <c r="K12" s="2" t="n">
        <f si="0" t="shared"/>
        <v>22533.0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867.0</v>
      </c>
      <c r="E13" s="2" t="n">
        <v>1451.0</v>
      </c>
      <c r="F13" s="2" t="n">
        <v>7119.0</v>
      </c>
      <c r="G13" s="2" t="n">
        <v>8974.0</v>
      </c>
      <c r="H13" s="2" t="n">
        <v>5713.0</v>
      </c>
      <c r="I13" s="2" t="n">
        <v>4121.0</v>
      </c>
      <c r="J13" s="2" t="n">
        <v>3374.0</v>
      </c>
      <c r="K13" s="2" t="n">
        <f si="0" t="shared"/>
        <v>31619.0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571.0</v>
      </c>
      <c r="E14" s="2" t="n">
        <v>1346.0</v>
      </c>
      <c r="F14" s="2" t="n">
        <v>7807.0</v>
      </c>
      <c r="G14" s="2" t="n">
        <v>6156.0</v>
      </c>
      <c r="H14" s="2" t="n">
        <v>2952.0</v>
      </c>
      <c r="I14" s="2" t="n">
        <v>2033.0</v>
      </c>
      <c r="J14" s="2" t="n">
        <v>1385.0</v>
      </c>
      <c r="K14" s="2" t="n">
        <f si="0" t="shared"/>
        <v>22250.0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81.0</v>
      </c>
      <c r="E15" s="2" t="n">
        <f ref="E15:J15" si="1" t="shared">E16-E9-E10-E11-E12-E13-E14</f>
        <v>226.0</v>
      </c>
      <c r="F15" s="2" t="n">
        <f si="1" t="shared"/>
        <v>544.0</v>
      </c>
      <c r="G15" s="2" t="n">
        <f si="1" t="shared"/>
        <v>558.0</v>
      </c>
      <c r="H15" s="2" t="n">
        <f si="1" t="shared"/>
        <v>431.0</v>
      </c>
      <c r="I15" s="2" t="n">
        <f si="1" t="shared"/>
        <v>335.0</v>
      </c>
      <c r="J15" s="2" t="n">
        <f si="1" t="shared"/>
        <v>340.0</v>
      </c>
      <c r="K15" s="2" t="n">
        <f si="0" t="shared"/>
        <v>2515.0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14115.0</v>
      </c>
      <c r="E16" s="2" t="n">
        <v>31155.0</v>
      </c>
      <c r="F16" s="2" t="n">
        <v>54034.0</v>
      </c>
      <c r="G16" s="2" t="n">
        <v>49930.0</v>
      </c>
      <c r="H16" s="2" t="n">
        <v>43668.0</v>
      </c>
      <c r="I16" s="2" t="n">
        <v>29385.0</v>
      </c>
      <c r="J16" s="2" t="n">
        <v>21420.0</v>
      </c>
      <c r="K16" s="2" t="n">
        <f si="0" t="shared"/>
        <v>243707.0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39.0</v>
      </c>
      <c r="E17" s="2" t="n">
        <f ref="E17:J17" si="2" t="shared">E18-E16-E3-E4-E5-E6-E7-E8</f>
        <v>63.0</v>
      </c>
      <c r="F17" s="2" t="n">
        <f si="2" t="shared"/>
        <v>194.0</v>
      </c>
      <c r="G17" s="2" t="n">
        <f si="2" t="shared"/>
        <v>290.0</v>
      </c>
      <c r="H17" s="2" t="n">
        <f si="2" t="shared"/>
        <v>221.0</v>
      </c>
      <c r="I17" s="2" t="n">
        <f si="2" t="shared"/>
        <v>156.0</v>
      </c>
      <c r="J17" s="2" t="n">
        <f si="2" t="shared"/>
        <v>75.0</v>
      </c>
      <c r="K17" s="2" t="n">
        <f si="0" t="shared"/>
        <v>1038.0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42219.0</v>
      </c>
      <c r="E18" s="2" t="n">
        <v>77771.0</v>
      </c>
      <c r="F18" s="2" t="n">
        <v>190643.0</v>
      </c>
      <c r="G18" s="2" t="n">
        <v>190314.0</v>
      </c>
      <c r="H18" s="2" t="n">
        <v>173645.0</v>
      </c>
      <c r="I18" s="2" t="n">
        <v>142027.0</v>
      </c>
      <c r="J18" s="2" t="n">
        <v>113826.0</v>
      </c>
      <c r="K18" s="2" t="n">
        <f si="0" t="shared"/>
        <v>930445.0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739.0</v>
      </c>
      <c r="E19" s="2" t="n">
        <v>683.0</v>
      </c>
      <c r="F19" s="2" t="n">
        <v>1742.0</v>
      </c>
      <c r="G19" s="2" t="n">
        <v>2080.0</v>
      </c>
      <c r="H19" s="2" t="n">
        <v>1675.0</v>
      </c>
      <c r="I19" s="2" t="n">
        <v>1643.0</v>
      </c>
      <c r="J19" s="2" t="n">
        <v>1691.0</v>
      </c>
      <c r="K19" s="2" t="n">
        <f si="0" t="shared"/>
        <v>10253.0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4525.0</v>
      </c>
      <c r="E20" s="2" t="n">
        <v>5045.0</v>
      </c>
      <c r="F20" s="2" t="n">
        <v>11288.0</v>
      </c>
      <c r="G20" s="2" t="n">
        <v>10245.0</v>
      </c>
      <c r="H20" s="2" t="n">
        <v>9135.0</v>
      </c>
      <c r="I20" s="2" t="n">
        <v>8907.0</v>
      </c>
      <c r="J20" s="2" t="n">
        <v>6967.0</v>
      </c>
      <c r="K20" s="2" t="n">
        <f si="0" t="shared"/>
        <v>56112.0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10.0</v>
      </c>
      <c r="E21" s="2" t="n">
        <v>9.0</v>
      </c>
      <c r="F21" s="2" t="n">
        <v>50.0</v>
      </c>
      <c r="G21" s="2" t="n">
        <v>51.0</v>
      </c>
      <c r="H21" s="2" t="n">
        <v>32.0</v>
      </c>
      <c r="I21" s="2" t="n">
        <v>13.0</v>
      </c>
      <c r="J21" s="2" t="n">
        <v>15.0</v>
      </c>
      <c r="K21" s="2" t="n">
        <f si="0" t="shared"/>
        <v>180.0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91.0</v>
      </c>
      <c r="E22" s="2" t="n">
        <v>94.0</v>
      </c>
      <c r="F22" s="2" t="n">
        <v>78.0</v>
      </c>
      <c r="G22" s="2" t="n">
        <v>101.0</v>
      </c>
      <c r="H22" s="2" t="n">
        <v>100.0</v>
      </c>
      <c r="I22" s="2" t="n">
        <v>50.0</v>
      </c>
      <c r="J22" s="2" t="n">
        <v>17.0</v>
      </c>
      <c r="K22" s="2" t="n">
        <f si="0" t="shared"/>
        <v>531.0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17.0</v>
      </c>
      <c r="E23" s="2" t="n">
        <v>50.0</v>
      </c>
      <c r="F23" s="2" t="n">
        <v>19.0</v>
      </c>
      <c r="G23" s="2" t="n">
        <v>20.0</v>
      </c>
      <c r="H23" s="2" t="n">
        <v>13.0</v>
      </c>
      <c r="I23" s="2" t="n">
        <v>3.0</v>
      </c>
      <c r="J23" s="2" t="n">
        <v>7.0</v>
      </c>
      <c r="K23" s="2" t="n">
        <f si="0" t="shared"/>
        <v>129.0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34.0</v>
      </c>
      <c r="E24" s="2" t="n">
        <f ref="E24:J24" si="3" t="shared">E25-E19-E20-E21-E22-E23</f>
        <v>48.0</v>
      </c>
      <c r="F24" s="2" t="n">
        <f si="3" t="shared"/>
        <v>218.0</v>
      </c>
      <c r="G24" s="2" t="n">
        <f si="3" t="shared"/>
        <v>202.0</v>
      </c>
      <c r="H24" s="2" t="n">
        <f si="3" t="shared"/>
        <v>107.0</v>
      </c>
      <c r="I24" s="2" t="n">
        <f si="3" t="shared"/>
        <v>72.0</v>
      </c>
      <c r="J24" s="2" t="n">
        <f si="3" t="shared"/>
        <v>53.0</v>
      </c>
      <c r="K24" s="2" t="n">
        <f si="0" t="shared"/>
        <v>734.0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5416.0</v>
      </c>
      <c r="E25" s="2" t="n">
        <v>5929.0</v>
      </c>
      <c r="F25" s="2" t="n">
        <v>13395.0</v>
      </c>
      <c r="G25" s="2" t="n">
        <v>12699.0</v>
      </c>
      <c r="H25" s="2" t="n">
        <v>11062.0</v>
      </c>
      <c r="I25" s="2" t="n">
        <v>10688.0</v>
      </c>
      <c r="J25" s="2" t="n">
        <v>8750.0</v>
      </c>
      <c r="K25" s="2" t="n">
        <f si="0" t="shared"/>
        <v>67939.0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11.0</v>
      </c>
      <c r="E26" s="2" t="n">
        <v>20.0</v>
      </c>
      <c r="F26" s="2" t="n">
        <v>177.0</v>
      </c>
      <c r="G26" s="2" t="n">
        <v>111.0</v>
      </c>
      <c r="H26" s="2" t="n">
        <v>93.0</v>
      </c>
      <c r="I26" s="2" t="n">
        <v>108.0</v>
      </c>
      <c r="J26" s="2" t="n">
        <v>55.0</v>
      </c>
      <c r="K26" s="2" t="n">
        <f si="0" t="shared"/>
        <v>575.0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143.0</v>
      </c>
      <c r="E27" s="2" t="n">
        <v>198.0</v>
      </c>
      <c r="F27" s="2" t="n">
        <v>923.0</v>
      </c>
      <c r="G27" s="2" t="n">
        <v>757.0</v>
      </c>
      <c r="H27" s="2" t="n">
        <v>650.0</v>
      </c>
      <c r="I27" s="2" t="n">
        <v>554.0</v>
      </c>
      <c r="J27" s="2" t="n">
        <v>388.0</v>
      </c>
      <c r="K27" s="2" t="n">
        <f si="0" t="shared"/>
        <v>3613.0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138.0</v>
      </c>
      <c r="E28" s="2" t="n">
        <v>228.0</v>
      </c>
      <c r="F28" s="2" t="n">
        <v>1250.0</v>
      </c>
      <c r="G28" s="2" t="n">
        <v>1003.0</v>
      </c>
      <c r="H28" s="2" t="n">
        <v>899.0</v>
      </c>
      <c r="I28" s="2" t="n">
        <v>890.0</v>
      </c>
      <c r="J28" s="2" t="n">
        <v>353.0</v>
      </c>
      <c r="K28" s="2" t="n">
        <f si="0" t="shared"/>
        <v>4761.0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37.0</v>
      </c>
      <c r="E29" s="2" t="n">
        <v>33.0</v>
      </c>
      <c r="F29" s="2" t="n">
        <v>286.0</v>
      </c>
      <c r="G29" s="2" t="n">
        <v>352.0</v>
      </c>
      <c r="H29" s="2" t="n">
        <v>277.0</v>
      </c>
      <c r="I29" s="2" t="n">
        <v>240.0</v>
      </c>
      <c r="J29" s="2" t="n">
        <v>146.0</v>
      </c>
      <c r="K29" s="2" t="n">
        <f si="0" t="shared"/>
        <v>1371.0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93.0</v>
      </c>
      <c r="E30" s="2" t="n">
        <v>108.0</v>
      </c>
      <c r="F30" s="2" t="n">
        <v>550.0</v>
      </c>
      <c r="G30" s="2" t="n">
        <v>446.0</v>
      </c>
      <c r="H30" s="2" t="n">
        <v>447.0</v>
      </c>
      <c r="I30" s="2" t="n">
        <v>396.0</v>
      </c>
      <c r="J30" s="2" t="n">
        <v>186.0</v>
      </c>
      <c r="K30" s="2" t="n">
        <f si="0" t="shared"/>
        <v>2226.0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36.0</v>
      </c>
      <c r="E31" s="2" t="n">
        <v>21.0</v>
      </c>
      <c r="F31" s="2" t="n">
        <v>156.0</v>
      </c>
      <c r="G31" s="2" t="n">
        <v>200.0</v>
      </c>
      <c r="H31" s="2" t="n">
        <v>165.0</v>
      </c>
      <c r="I31" s="2" t="n">
        <v>149.0</v>
      </c>
      <c r="J31" s="2" t="n">
        <v>76.0</v>
      </c>
      <c r="K31" s="2" t="n">
        <f si="0" t="shared"/>
        <v>803.0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24.0</v>
      </c>
      <c r="E32" s="2" t="n">
        <v>33.0</v>
      </c>
      <c r="F32" s="2" t="n">
        <v>245.0</v>
      </c>
      <c r="G32" s="2" t="n">
        <v>257.0</v>
      </c>
      <c r="H32" s="2" t="n">
        <v>181.0</v>
      </c>
      <c r="I32" s="2" t="n">
        <v>135.0</v>
      </c>
      <c r="J32" s="2" t="n">
        <v>70.0</v>
      </c>
      <c r="K32" s="2" t="n">
        <f si="0" t="shared"/>
        <v>945.0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195.0</v>
      </c>
      <c r="E33" s="2" t="n">
        <v>190.0</v>
      </c>
      <c r="F33" s="2" t="n">
        <v>914.0</v>
      </c>
      <c r="G33" s="2" t="n">
        <v>1135.0</v>
      </c>
      <c r="H33" s="2" t="n">
        <v>805.0</v>
      </c>
      <c r="I33" s="2" t="n">
        <v>924.0</v>
      </c>
      <c r="J33" s="2" t="n">
        <v>631.0</v>
      </c>
      <c r="K33" s="2" t="n">
        <f si="0" t="shared"/>
        <v>4794.0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18.0</v>
      </c>
      <c r="E34" s="2" t="n">
        <v>13.0</v>
      </c>
      <c r="F34" s="2" t="n">
        <v>111.0</v>
      </c>
      <c r="G34" s="2" t="n">
        <v>125.0</v>
      </c>
      <c r="H34" s="2" t="n">
        <v>93.0</v>
      </c>
      <c r="I34" s="2" t="n">
        <v>90.0</v>
      </c>
      <c r="J34" s="2" t="n">
        <v>47.0</v>
      </c>
      <c r="K34" s="2" t="n">
        <f si="0" t="shared"/>
        <v>497.0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1.0</v>
      </c>
      <c r="E35" s="2" t="n">
        <v>1.0</v>
      </c>
      <c r="F35" s="2" t="n">
        <v>14.0</v>
      </c>
      <c r="G35" s="2" t="n">
        <v>45.0</v>
      </c>
      <c r="H35" s="2" t="n">
        <v>18.0</v>
      </c>
      <c r="I35" s="2" t="n">
        <v>19.0</v>
      </c>
      <c r="J35" s="2" t="n">
        <v>5.0</v>
      </c>
      <c r="K35" s="2" t="n">
        <f si="0" t="shared"/>
        <v>103.0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42.0</v>
      </c>
      <c r="E36" s="2" t="n">
        <v>47.0</v>
      </c>
      <c r="F36" s="2" t="n">
        <v>210.0</v>
      </c>
      <c r="G36" s="2" t="n">
        <v>121.0</v>
      </c>
      <c r="H36" s="2" t="n">
        <v>142.0</v>
      </c>
      <c r="I36" s="2" t="n">
        <v>132.0</v>
      </c>
      <c r="J36" s="2" t="n">
        <v>81.0</v>
      </c>
      <c r="K36" s="2" t="n">
        <f si="0" t="shared"/>
        <v>775.0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8.0</v>
      </c>
      <c r="E37" s="2" t="n">
        <v>15.0</v>
      </c>
      <c r="F37" s="2" t="n">
        <v>123.0</v>
      </c>
      <c r="G37" s="2" t="n">
        <v>174.0</v>
      </c>
      <c r="H37" s="2" t="n">
        <v>108.0</v>
      </c>
      <c r="I37" s="2" t="n">
        <v>102.0</v>
      </c>
      <c r="J37" s="2" t="n">
        <v>25.0</v>
      </c>
      <c r="K37" s="2" t="n">
        <f si="0" t="shared"/>
        <v>555.0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85.0</v>
      </c>
      <c r="E38" s="2" t="n">
        <f ref="E38:J38" si="4" t="shared">E39-E26-E27-E28-E29-E30-E31-E32-E33-E34-E35-E36-E37</f>
        <v>143.0</v>
      </c>
      <c r="F38" s="2" t="n">
        <f si="4" t="shared"/>
        <v>1137.0</v>
      </c>
      <c r="G38" s="2" t="n">
        <f si="4" t="shared"/>
        <v>1041.0</v>
      </c>
      <c r="H38" s="2" t="n">
        <f si="4" t="shared"/>
        <v>680.0</v>
      </c>
      <c r="I38" s="2" t="n">
        <f si="4" t="shared"/>
        <v>515.0</v>
      </c>
      <c r="J38" s="2" t="n">
        <f si="4" t="shared"/>
        <v>260.0</v>
      </c>
      <c r="K38" s="2" t="n">
        <f si="0" t="shared"/>
        <v>3861.0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831.0</v>
      </c>
      <c r="E39" s="2" t="n">
        <v>1050.0</v>
      </c>
      <c r="F39" s="2" t="n">
        <v>6096.0</v>
      </c>
      <c r="G39" s="2" t="n">
        <v>5767.0</v>
      </c>
      <c r="H39" s="2" t="n">
        <v>4558.0</v>
      </c>
      <c r="I39" s="2" t="n">
        <v>4254.0</v>
      </c>
      <c r="J39" s="2" t="n">
        <v>2323.0</v>
      </c>
      <c r="K39" s="2" t="n">
        <f si="0" t="shared"/>
        <v>24879.0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1078.0</v>
      </c>
      <c r="E40" s="2" t="n">
        <v>1185.0</v>
      </c>
      <c r="F40" s="2" t="n">
        <v>1777.0</v>
      </c>
      <c r="G40" s="2" t="n">
        <v>2173.0</v>
      </c>
      <c r="H40" s="2" t="n">
        <v>1723.0</v>
      </c>
      <c r="I40" s="2" t="n">
        <v>1596.0</v>
      </c>
      <c r="J40" s="2" t="n">
        <v>1066.0</v>
      </c>
      <c r="K40" s="2" t="n">
        <f si="0" t="shared"/>
        <v>10598.0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206.0</v>
      </c>
      <c r="E41" s="2" t="n">
        <v>319.0</v>
      </c>
      <c r="F41" s="2" t="n">
        <v>414.0</v>
      </c>
      <c r="G41" s="2" t="n">
        <v>357.0</v>
      </c>
      <c r="H41" s="2" t="n">
        <v>324.0</v>
      </c>
      <c r="I41" s="2" t="n">
        <v>248.0</v>
      </c>
      <c r="J41" s="2" t="n">
        <v>138.0</v>
      </c>
      <c r="K41" s="2" t="n">
        <f si="0" t="shared"/>
        <v>2006.0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3.0</v>
      </c>
      <c r="E42" s="2" t="n">
        <f ref="E42:J42" si="5" t="shared">E43-E40-E41</f>
        <v>17.0</v>
      </c>
      <c r="F42" s="2" t="n">
        <f si="5" t="shared"/>
        <v>23.0</v>
      </c>
      <c r="G42" s="2" t="n">
        <f si="5" t="shared"/>
        <v>23.0</v>
      </c>
      <c r="H42" s="2" t="n">
        <f si="5" t="shared"/>
        <v>31.0</v>
      </c>
      <c r="I42" s="2" t="n">
        <f si="5" t="shared"/>
        <v>30.0</v>
      </c>
      <c r="J42" s="2" t="n">
        <f si="5" t="shared"/>
        <v>16.0</v>
      </c>
      <c r="K42" s="2" t="n">
        <f si="0" t="shared"/>
        <v>143.0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1287.0</v>
      </c>
      <c r="E43" s="2" t="n">
        <v>1521.0</v>
      </c>
      <c r="F43" s="2" t="n">
        <v>2214.0</v>
      </c>
      <c r="G43" s="2" t="n">
        <v>2553.0</v>
      </c>
      <c r="H43" s="2" t="n">
        <v>2078.0</v>
      </c>
      <c r="I43" s="2" t="n">
        <v>1874.0</v>
      </c>
      <c r="J43" s="2" t="n">
        <v>1220.0</v>
      </c>
      <c r="K43" s="2" t="n">
        <f si="0" t="shared"/>
        <v>12747.0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42.0</v>
      </c>
      <c r="E44" s="2" t="n">
        <v>36.0</v>
      </c>
      <c r="F44" s="2" t="n">
        <v>144.0</v>
      </c>
      <c r="G44" s="2" t="n">
        <v>143.0</v>
      </c>
      <c r="H44" s="2" t="n">
        <v>84.0</v>
      </c>
      <c r="I44" s="2" t="n">
        <v>51.0</v>
      </c>
      <c r="J44" s="2" t="n">
        <v>47.0</v>
      </c>
      <c r="K44" s="2" t="n">
        <f si="0" t="shared"/>
        <v>547.0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6.0</v>
      </c>
      <c r="E45" s="2" t="n">
        <f ref="E45:J45" si="6" t="shared">E46-E44</f>
        <v>30.0</v>
      </c>
      <c r="F45" s="2" t="n">
        <f si="6" t="shared"/>
        <v>81.0</v>
      </c>
      <c r="G45" s="2" t="n">
        <f si="6" t="shared"/>
        <v>146.0</v>
      </c>
      <c r="H45" s="2" t="n">
        <f si="6" t="shared"/>
        <v>69.0</v>
      </c>
      <c r="I45" s="2" t="n">
        <f si="6" t="shared"/>
        <v>32.0</v>
      </c>
      <c r="J45" s="2" t="n">
        <f si="6" t="shared"/>
        <v>15.0</v>
      </c>
      <c r="K45" s="2" t="n">
        <f si="0" t="shared"/>
        <v>379.0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48.0</v>
      </c>
      <c r="E46" s="2" t="n">
        <v>66.0</v>
      </c>
      <c r="F46" s="2" t="n">
        <v>225.0</v>
      </c>
      <c r="G46" s="2" t="n">
        <v>289.0</v>
      </c>
      <c r="H46" s="2" t="n">
        <v>153.0</v>
      </c>
      <c r="I46" s="2" t="n">
        <v>83.0</v>
      </c>
      <c r="J46" s="2" t="n">
        <v>62.0</v>
      </c>
      <c r="K46" s="2" t="n">
        <f si="0" t="shared"/>
        <v>926.0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22.0</v>
      </c>
      <c r="E47" s="2" t="n">
        <v>18.0</v>
      </c>
      <c r="F47" s="2" t="n">
        <v>42.0</v>
      </c>
      <c r="G47" s="2" t="n">
        <v>22.0</v>
      </c>
      <c r="H47" s="2" t="n">
        <v>27.0</v>
      </c>
      <c r="I47" s="2" t="n">
        <v>20.0</v>
      </c>
      <c r="J47" s="2" t="n">
        <v>11.0</v>
      </c>
      <c r="K47" s="2" t="n">
        <f si="0" t="shared"/>
        <v>162.0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49823.0</v>
      </c>
      <c r="E48" s="2" t="n">
        <f ref="E48:J48" si="7" t="shared">E47+E46+E43+E39+E25+E18</f>
        <v>86355.0</v>
      </c>
      <c r="F48" s="2" t="n">
        <f si="7" t="shared"/>
        <v>212615.0</v>
      </c>
      <c r="G48" s="2" t="n">
        <f si="7" t="shared"/>
        <v>211644.0</v>
      </c>
      <c r="H48" s="2" t="n">
        <f si="7" t="shared"/>
        <v>191523.0</v>
      </c>
      <c r="I48" s="2" t="n">
        <f si="7" t="shared"/>
        <v>158946.0</v>
      </c>
      <c r="J48" s="2" t="n">
        <f si="7" t="shared"/>
        <v>126192.0</v>
      </c>
      <c r="K48" s="2" t="n">
        <f si="0" t="shared"/>
        <v>1037098.0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