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<sst xmlns="http://schemas.openxmlformats.org/spreadsheetml/2006/main" count="109" uniqueCount="64">
  <si>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</si>
  <si>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</si>
  <si>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</si>
  <si>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</si>
  <si>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</si>
  <si>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</si>
  <si>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</si>
  <si>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</si>
  <si>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</si>
  <si>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</si>
  <si>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</si>
  <si>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</si>
  <si>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</si>
  <si>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</si>
  <si>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</si>
  <si>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</si>
  <si>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</si>
  <si>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</si>
  <si>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</si>
  <si>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</si>
  <si>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</si>
  <si>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</si>
  <si>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</si>
  <si>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</si>
  <si>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</si>
  <si>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</si>
  <si>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</si>
  <si>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</si>
  <si>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</si>
  <si>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</si>
  <si>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</si>
  <si>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</si>
  <si>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</si>
  <si>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</si>
  <si>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</si>
  <si>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</si>
  <si>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</si>
  <si>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</si>
  <si>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</si>
  <si>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</si>
  <si>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</si>
  <si>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</si>
  <si>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</si>
  <si>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</si>
  <si>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</si>
  <si>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</si>
  <si>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</si>
  <si>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</si>
  <si>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</si>
  <si>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</si>
  <si>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</si>
  <si>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</si>
  <si>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</si>
  <si>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</si>
  <si>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</si>
  <si>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</si>
  <si>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</si>
  <si>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</si>
  <si>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</si>
  <si>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</si>
  <si>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</si>
  <si>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</si>
  <si>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107年1月來臺旅客人次－按年齡分
Table 1-5   Visitor Arrivals by Age,
January,2018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</si>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</sst>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2501.0</v>
      </c>
      <c r="E3" s="2" t="n">
        <v>3421.0</v>
      </c>
      <c r="F3" s="2" t="n">
        <v>28085.0</v>
      </c>
      <c r="G3" s="2" t="n">
        <v>24476.0</v>
      </c>
      <c r="H3" s="2" t="n">
        <v>17515.0</v>
      </c>
      <c r="I3" s="2" t="n">
        <v>18020.0</v>
      </c>
      <c r="J3" s="2" t="n">
        <v>12423.0</v>
      </c>
      <c r="K3" s="2" t="n">
        <f>SUM(D3:J3)</f>
        <v>106441.0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9681.0</v>
      </c>
      <c r="E4" s="2" t="n">
        <v>9511.0</v>
      </c>
      <c r="F4" s="2" t="n">
        <v>39260.0</v>
      </c>
      <c r="G4" s="2" t="n">
        <v>55236.0</v>
      </c>
      <c r="H4" s="2" t="n">
        <v>39244.0</v>
      </c>
      <c r="I4" s="2" t="n">
        <v>30691.0</v>
      </c>
      <c r="J4" s="2" t="n">
        <v>35025.0</v>
      </c>
      <c r="K4" s="2" t="n">
        <f ref="K4:K48" si="0" t="shared">SUM(D4:J4)</f>
        <v>218648.0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3545.0</v>
      </c>
      <c r="E5" s="2" t="n">
        <v>9843.0</v>
      </c>
      <c r="F5" s="2" t="n">
        <v>23196.0</v>
      </c>
      <c r="G5" s="2" t="n">
        <v>26591.0</v>
      </c>
      <c r="H5" s="2" t="n">
        <v>32755.0</v>
      </c>
      <c r="I5" s="2" t="n">
        <v>29618.0</v>
      </c>
      <c r="J5" s="2" t="n">
        <v>36364.0</v>
      </c>
      <c r="K5" s="2" t="n">
        <f si="0" t="shared"/>
        <v>161912.0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3371.0</v>
      </c>
      <c r="E6" s="2" t="n">
        <v>15891.0</v>
      </c>
      <c r="F6" s="2" t="n">
        <v>30576.0</v>
      </c>
      <c r="G6" s="2" t="n">
        <v>16534.0</v>
      </c>
      <c r="H6" s="2" t="n">
        <v>24522.0</v>
      </c>
      <c r="I6" s="2" t="n">
        <v>24911.0</v>
      </c>
      <c r="J6" s="2" t="n">
        <v>13550.0</v>
      </c>
      <c r="K6" s="2" t="n">
        <f si="0" t="shared"/>
        <v>129355.0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51.0</v>
      </c>
      <c r="E7" s="2" t="n">
        <v>28.0</v>
      </c>
      <c r="F7" s="2" t="n">
        <v>456.0</v>
      </c>
      <c r="G7" s="2" t="n">
        <v>890.0</v>
      </c>
      <c r="H7" s="2" t="n">
        <v>680.0</v>
      </c>
      <c r="I7" s="2" t="n">
        <v>297.0</v>
      </c>
      <c r="J7" s="2" t="n">
        <v>177.0</v>
      </c>
      <c r="K7" s="2" t="n">
        <f si="0" t="shared"/>
        <v>2579.0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29.0</v>
      </c>
      <c r="E8" s="2" t="n">
        <v>39.0</v>
      </c>
      <c r="F8" s="2" t="n">
        <v>277.0</v>
      </c>
      <c r="G8" s="2" t="n">
        <v>429.0</v>
      </c>
      <c r="H8" s="2" t="n">
        <v>460.0</v>
      </c>
      <c r="I8" s="2" t="n">
        <v>240.0</v>
      </c>
      <c r="J8" s="2" t="n">
        <v>241.0</v>
      </c>
      <c r="K8" s="2" t="n">
        <f si="0" t="shared"/>
        <v>1715.0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844.0</v>
      </c>
      <c r="E9" s="2" t="n">
        <v>1763.0</v>
      </c>
      <c r="F9" s="2" t="n">
        <v>9621.0</v>
      </c>
      <c r="G9" s="2" t="n">
        <v>7327.0</v>
      </c>
      <c r="H9" s="2" t="n">
        <v>4792.0</v>
      </c>
      <c r="I9" s="2" t="n">
        <v>4202.0</v>
      </c>
      <c r="J9" s="2" t="n">
        <v>2810.0</v>
      </c>
      <c r="K9" s="2" t="n">
        <f si="0" t="shared"/>
        <v>31359.0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947.0</v>
      </c>
      <c r="E10" s="2" t="n">
        <v>859.0</v>
      </c>
      <c r="F10" s="2" t="n">
        <v>7916.0</v>
      </c>
      <c r="G10" s="2" t="n">
        <v>7446.0</v>
      </c>
      <c r="H10" s="2" t="n">
        <v>5551.0</v>
      </c>
      <c r="I10" s="2" t="n">
        <v>5304.0</v>
      </c>
      <c r="J10" s="2" t="n">
        <v>3291.0</v>
      </c>
      <c r="K10" s="2" t="n">
        <f si="0" t="shared"/>
        <v>31314.0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190.0</v>
      </c>
      <c r="E11" s="2" t="n">
        <v>460.0</v>
      </c>
      <c r="F11" s="2" t="n">
        <v>3686.0</v>
      </c>
      <c r="G11" s="2" t="n">
        <v>4459.0</v>
      </c>
      <c r="H11" s="2" t="n">
        <v>2285.0</v>
      </c>
      <c r="I11" s="2" t="n">
        <v>1058.0</v>
      </c>
      <c r="J11" s="2" t="n">
        <v>888.0</v>
      </c>
      <c r="K11" s="2" t="n">
        <f si="0" t="shared"/>
        <v>13026.0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515.0</v>
      </c>
      <c r="E12" s="2" t="n">
        <v>654.0</v>
      </c>
      <c r="F12" s="2" t="n">
        <v>9078.0</v>
      </c>
      <c r="G12" s="2" t="n">
        <v>11423.0</v>
      </c>
      <c r="H12" s="2" t="n">
        <v>4448.0</v>
      </c>
      <c r="I12" s="2" t="n">
        <v>2730.0</v>
      </c>
      <c r="J12" s="2" t="n">
        <v>2079.0</v>
      </c>
      <c r="K12" s="2" t="n">
        <f si="0" t="shared"/>
        <v>30927.0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375.0</v>
      </c>
      <c r="E13" s="2" t="n">
        <v>433.0</v>
      </c>
      <c r="F13" s="2" t="n">
        <v>6021.0</v>
      </c>
      <c r="G13" s="2" t="n">
        <v>6915.0</v>
      </c>
      <c r="H13" s="2" t="n">
        <v>4536.0</v>
      </c>
      <c r="I13" s="2" t="n">
        <v>2809.0</v>
      </c>
      <c r="J13" s="2" t="n">
        <v>2240.0</v>
      </c>
      <c r="K13" s="2" t="n">
        <f si="0" t="shared"/>
        <v>23329.0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397.0</v>
      </c>
      <c r="E14" s="2" t="n">
        <v>1149.0</v>
      </c>
      <c r="F14" s="2" t="n">
        <v>9179.0</v>
      </c>
      <c r="G14" s="2" t="n">
        <v>7898.0</v>
      </c>
      <c r="H14" s="2" t="n">
        <v>3565.0</v>
      </c>
      <c r="I14" s="2" t="n">
        <v>1907.0</v>
      </c>
      <c r="J14" s="2" t="n">
        <v>1306.0</v>
      </c>
      <c r="K14" s="2" t="n">
        <f si="0" t="shared"/>
        <v>25401.0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33.0</v>
      </c>
      <c r="E15" s="2" t="n">
        <f ref="E15:J15" si="1" t="shared">E16-E9-E10-E11-E12-E13-E14</f>
        <v>57.0</v>
      </c>
      <c r="F15" s="2" t="n">
        <f si="1" t="shared"/>
        <v>424.0</v>
      </c>
      <c r="G15" s="2" t="n">
        <f si="1" t="shared"/>
        <v>524.0</v>
      </c>
      <c r="H15" s="2" t="n">
        <f si="1" t="shared"/>
        <v>323.0</v>
      </c>
      <c r="I15" s="2" t="n">
        <f si="1" t="shared"/>
        <v>246.0</v>
      </c>
      <c r="J15" s="2" t="n">
        <f si="1" t="shared"/>
        <v>338.0</v>
      </c>
      <c r="K15" s="2" t="n">
        <f si="0" t="shared"/>
        <v>1945.0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3301.0</v>
      </c>
      <c r="E16" s="2" t="n">
        <v>5375.0</v>
      </c>
      <c r="F16" s="2" t="n">
        <v>45925.0</v>
      </c>
      <c r="G16" s="2" t="n">
        <v>45992.0</v>
      </c>
      <c r="H16" s="2" t="n">
        <v>25500.0</v>
      </c>
      <c r="I16" s="2" t="n">
        <v>18256.0</v>
      </c>
      <c r="J16" s="2" t="n">
        <v>12952.0</v>
      </c>
      <c r="K16" s="2" t="n">
        <f si="0" t="shared"/>
        <v>157301.0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9.0</v>
      </c>
      <c r="E17" s="2" t="n">
        <f ref="E17:J17" si="2" t="shared">E18-E16-E3-E4-E5-E6-E7-E8</f>
        <v>42.0</v>
      </c>
      <c r="F17" s="2" t="n">
        <f si="2" t="shared"/>
        <v>184.0</v>
      </c>
      <c r="G17" s="2" t="n">
        <f si="2" t="shared"/>
        <v>336.0</v>
      </c>
      <c r="H17" s="2" t="n">
        <f si="2" t="shared"/>
        <v>301.0</v>
      </c>
      <c r="I17" s="2" t="n">
        <f si="2" t="shared"/>
        <v>181.0</v>
      </c>
      <c r="J17" s="2" t="n">
        <f si="2" t="shared"/>
        <v>75.0</v>
      </c>
      <c r="K17" s="2" t="n">
        <f si="0" t="shared"/>
        <v>1128.0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22488.0</v>
      </c>
      <c r="E18" s="2" t="n">
        <v>44150.0</v>
      </c>
      <c r="F18" s="2" t="n">
        <v>167959.0</v>
      </c>
      <c r="G18" s="2" t="n">
        <v>170484.0</v>
      </c>
      <c r="H18" s="2" t="n">
        <v>140977.0</v>
      </c>
      <c r="I18" s="2" t="n">
        <v>122214.0</v>
      </c>
      <c r="J18" s="2" t="n">
        <v>110807.0</v>
      </c>
      <c r="K18" s="2" t="n">
        <f si="0" t="shared"/>
        <v>779079.0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479.0</v>
      </c>
      <c r="E19" s="2" t="n">
        <v>304.0</v>
      </c>
      <c r="F19" s="2" t="n">
        <v>1429.0</v>
      </c>
      <c r="G19" s="2" t="n">
        <v>1932.0</v>
      </c>
      <c r="H19" s="2" t="n">
        <v>1622.0</v>
      </c>
      <c r="I19" s="2" t="n">
        <v>1764.0</v>
      </c>
      <c r="J19" s="2" t="n">
        <v>2222.0</v>
      </c>
      <c r="K19" s="2" t="n">
        <f si="0" t="shared"/>
        <v>9752.0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1812.0</v>
      </c>
      <c r="E20" s="2" t="n">
        <v>1431.0</v>
      </c>
      <c r="F20" s="2" t="n">
        <v>6574.0</v>
      </c>
      <c r="G20" s="2" t="n">
        <v>8126.0</v>
      </c>
      <c r="H20" s="2" t="n">
        <v>7118.0</v>
      </c>
      <c r="I20" s="2" t="n">
        <v>8281.0</v>
      </c>
      <c r="J20" s="2" t="n">
        <v>7987.0</v>
      </c>
      <c r="K20" s="2" t="n">
        <f si="0" t="shared"/>
        <v>41329.0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9.0</v>
      </c>
      <c r="E21" s="2" t="n">
        <v>30.0</v>
      </c>
      <c r="F21" s="2" t="n">
        <v>82.0</v>
      </c>
      <c r="G21" s="2" t="n">
        <v>70.0</v>
      </c>
      <c r="H21" s="2" t="n">
        <v>65.0</v>
      </c>
      <c r="I21" s="2" t="n">
        <v>51.0</v>
      </c>
      <c r="J21" s="2" t="n">
        <v>37.0</v>
      </c>
      <c r="K21" s="2" t="n">
        <f si="0" t="shared"/>
        <v>344.0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24.0</v>
      </c>
      <c r="E22" s="2" t="n">
        <v>42.0</v>
      </c>
      <c r="F22" s="2" t="n">
        <v>103.0</v>
      </c>
      <c r="G22" s="2" t="n">
        <v>85.0</v>
      </c>
      <c r="H22" s="2" t="n">
        <v>78.0</v>
      </c>
      <c r="I22" s="2" t="n">
        <v>57.0</v>
      </c>
      <c r="J22" s="2" t="n">
        <v>25.0</v>
      </c>
      <c r="K22" s="2" t="n">
        <f si="0" t="shared"/>
        <v>414.0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21.0</v>
      </c>
      <c r="E23" s="2" t="n">
        <v>27.0</v>
      </c>
      <c r="F23" s="2" t="n">
        <v>19.0</v>
      </c>
      <c r="G23" s="2" t="n">
        <v>34.0</v>
      </c>
      <c r="H23" s="2" t="n">
        <v>22.0</v>
      </c>
      <c r="I23" s="2" t="n">
        <v>15.0</v>
      </c>
      <c r="J23" s="2" t="n">
        <v>21.0</v>
      </c>
      <c r="K23" s="2" t="n">
        <f si="0" t="shared"/>
        <v>159.0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27.0</v>
      </c>
      <c r="E24" s="2" t="n">
        <f ref="E24:J24" si="3" t="shared">E25-E19-E20-E21-E22-E23</f>
        <v>79.0</v>
      </c>
      <c r="F24" s="2" t="n">
        <f si="3" t="shared"/>
        <v>290.0</v>
      </c>
      <c r="G24" s="2" t="n">
        <f si="3" t="shared"/>
        <v>263.0</v>
      </c>
      <c r="H24" s="2" t="n">
        <f si="3" t="shared"/>
        <v>118.0</v>
      </c>
      <c r="I24" s="2" t="n">
        <f si="3" t="shared"/>
        <v>114.0</v>
      </c>
      <c r="J24" s="2" t="n">
        <f si="3" t="shared"/>
        <v>79.0</v>
      </c>
      <c r="K24" s="2" t="n">
        <f si="0" t="shared"/>
        <v>970.0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2372.0</v>
      </c>
      <c r="E25" s="2" t="n">
        <v>1913.0</v>
      </c>
      <c r="F25" s="2" t="n">
        <v>8497.0</v>
      </c>
      <c r="G25" s="2" t="n">
        <v>10510.0</v>
      </c>
      <c r="H25" s="2" t="n">
        <v>9023.0</v>
      </c>
      <c r="I25" s="2" t="n">
        <v>10282.0</v>
      </c>
      <c r="J25" s="2" t="n">
        <v>10371.0</v>
      </c>
      <c r="K25" s="2" t="n">
        <f si="0" t="shared"/>
        <v>52968.0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13.0</v>
      </c>
      <c r="E26" s="2" t="n">
        <v>10.0</v>
      </c>
      <c r="F26" s="2" t="n">
        <v>130.0</v>
      </c>
      <c r="G26" s="2" t="n">
        <v>116.0</v>
      </c>
      <c r="H26" s="2" t="n">
        <v>112.0</v>
      </c>
      <c r="I26" s="2" t="n">
        <v>93.0</v>
      </c>
      <c r="J26" s="2" t="n">
        <v>85.0</v>
      </c>
      <c r="K26" s="2" t="n">
        <f si="0" t="shared"/>
        <v>559.0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71.0</v>
      </c>
      <c r="E27" s="2" t="n">
        <v>71.0</v>
      </c>
      <c r="F27" s="2" t="n">
        <v>786.0</v>
      </c>
      <c r="G27" s="2" t="n">
        <v>829.0</v>
      </c>
      <c r="H27" s="2" t="n">
        <v>681.0</v>
      </c>
      <c r="I27" s="2" t="n">
        <v>572.0</v>
      </c>
      <c r="J27" s="2" t="n">
        <v>411.0</v>
      </c>
      <c r="K27" s="2" t="n">
        <f si="0" t="shared"/>
        <v>3421.0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126.0</v>
      </c>
      <c r="E28" s="2" t="n">
        <v>115.0</v>
      </c>
      <c r="F28" s="2" t="n">
        <v>853.0</v>
      </c>
      <c r="G28" s="2" t="n">
        <v>1048.0</v>
      </c>
      <c r="H28" s="2" t="n">
        <v>968.0</v>
      </c>
      <c r="I28" s="2" t="n">
        <v>1102.0</v>
      </c>
      <c r="J28" s="2" t="n">
        <v>739.0</v>
      </c>
      <c r="K28" s="2" t="n">
        <f si="0" t="shared"/>
        <v>4951.0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31.0</v>
      </c>
      <c r="E29" s="2" t="n">
        <v>29.0</v>
      </c>
      <c r="F29" s="2" t="n">
        <v>221.0</v>
      </c>
      <c r="G29" s="2" t="n">
        <v>355.0</v>
      </c>
      <c r="H29" s="2" t="n">
        <v>381.0</v>
      </c>
      <c r="I29" s="2" t="n">
        <v>323.0</v>
      </c>
      <c r="J29" s="2" t="n">
        <v>177.0</v>
      </c>
      <c r="K29" s="2" t="n">
        <f si="0" t="shared"/>
        <v>1517.0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48.0</v>
      </c>
      <c r="E30" s="2" t="n">
        <v>40.0</v>
      </c>
      <c r="F30" s="2" t="n">
        <v>316.0</v>
      </c>
      <c r="G30" s="2" t="n">
        <v>388.0</v>
      </c>
      <c r="H30" s="2" t="n">
        <v>374.0</v>
      </c>
      <c r="I30" s="2" t="n">
        <v>400.0</v>
      </c>
      <c r="J30" s="2" t="n">
        <v>252.0</v>
      </c>
      <c r="K30" s="2" t="n">
        <f si="0" t="shared"/>
        <v>1818.0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29.0</v>
      </c>
      <c r="E31" s="2" t="n">
        <v>8.0</v>
      </c>
      <c r="F31" s="2" t="n">
        <v>124.0</v>
      </c>
      <c r="G31" s="2" t="n">
        <v>159.0</v>
      </c>
      <c r="H31" s="2" t="n">
        <v>133.0</v>
      </c>
      <c r="I31" s="2" t="n">
        <v>167.0</v>
      </c>
      <c r="J31" s="2" t="n">
        <v>113.0</v>
      </c>
      <c r="K31" s="2" t="n">
        <f si="0" t="shared"/>
        <v>733.0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24.0</v>
      </c>
      <c r="E32" s="2" t="n">
        <v>13.0</v>
      </c>
      <c r="F32" s="2" t="n">
        <v>159.0</v>
      </c>
      <c r="G32" s="2" t="n">
        <v>263.0</v>
      </c>
      <c r="H32" s="2" t="n">
        <v>201.0</v>
      </c>
      <c r="I32" s="2" t="n">
        <v>114.0</v>
      </c>
      <c r="J32" s="2" t="n">
        <v>75.0</v>
      </c>
      <c r="K32" s="2" t="n">
        <f si="0" t="shared"/>
        <v>849.0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115.0</v>
      </c>
      <c r="E33" s="2" t="n">
        <v>82.0</v>
      </c>
      <c r="F33" s="2" t="n">
        <v>774.0</v>
      </c>
      <c r="G33" s="2" t="n">
        <v>1088.0</v>
      </c>
      <c r="H33" s="2" t="n">
        <v>905.0</v>
      </c>
      <c r="I33" s="2" t="n">
        <v>994.0</v>
      </c>
      <c r="J33" s="2" t="n">
        <v>873.0</v>
      </c>
      <c r="K33" s="2" t="n">
        <f si="0" t="shared"/>
        <v>4831.0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17.0</v>
      </c>
      <c r="E34" s="2" t="n">
        <v>5.0</v>
      </c>
      <c r="F34" s="2" t="n">
        <v>129.0</v>
      </c>
      <c r="G34" s="2" t="n">
        <v>148.0</v>
      </c>
      <c r="H34" s="2" t="n">
        <v>130.0</v>
      </c>
      <c r="I34" s="2" t="n">
        <v>129.0</v>
      </c>
      <c r="J34" s="2" t="n">
        <v>98.0</v>
      </c>
      <c r="K34" s="2" t="n">
        <f si="0" t="shared"/>
        <v>656.0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2.0</v>
      </c>
      <c r="E35" s="2" t="n">
        <v>5.0</v>
      </c>
      <c r="F35" s="2" t="n">
        <v>18.0</v>
      </c>
      <c r="G35" s="2" t="n">
        <v>26.0</v>
      </c>
      <c r="H35" s="2" t="n">
        <v>36.0</v>
      </c>
      <c r="I35" s="2" t="n">
        <v>14.0</v>
      </c>
      <c r="J35" s="2" t="n">
        <v>17.0</v>
      </c>
      <c r="K35" s="2" t="n">
        <f si="0" t="shared"/>
        <v>118.0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21.0</v>
      </c>
      <c r="E36" s="2" t="n">
        <v>18.0</v>
      </c>
      <c r="F36" s="2" t="n">
        <v>126.0</v>
      </c>
      <c r="G36" s="2" t="n">
        <v>168.0</v>
      </c>
      <c r="H36" s="2" t="n">
        <v>170.0</v>
      </c>
      <c r="I36" s="2" t="n">
        <v>158.0</v>
      </c>
      <c r="J36" s="2" t="n">
        <v>91.0</v>
      </c>
      <c r="K36" s="2" t="n">
        <f si="0" t="shared"/>
        <v>752.0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20.0</v>
      </c>
      <c r="E37" s="2" t="n">
        <v>17.0</v>
      </c>
      <c r="F37" s="2" t="n">
        <v>136.0</v>
      </c>
      <c r="G37" s="2" t="n">
        <v>203.0</v>
      </c>
      <c r="H37" s="2" t="n">
        <v>127.0</v>
      </c>
      <c r="I37" s="2" t="n">
        <v>93.0</v>
      </c>
      <c r="J37" s="2" t="n">
        <v>50.0</v>
      </c>
      <c r="K37" s="2" t="n">
        <f si="0" t="shared"/>
        <v>646.0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79.0</v>
      </c>
      <c r="E38" s="2" t="n">
        <f ref="E38:J38" si="4" t="shared">E39-E26-E27-E28-E29-E30-E31-E32-E33-E34-E35-E36-E37</f>
        <v>77.0</v>
      </c>
      <c r="F38" s="2" t="n">
        <f si="4" t="shared"/>
        <v>843.0</v>
      </c>
      <c r="G38" s="2" t="n">
        <f si="4" t="shared"/>
        <v>1065.0</v>
      </c>
      <c r="H38" s="2" t="n">
        <f si="4" t="shared"/>
        <v>769.0</v>
      </c>
      <c r="I38" s="2" t="n">
        <f si="4" t="shared"/>
        <v>613.0</v>
      </c>
      <c r="J38" s="2" t="n">
        <f si="4" t="shared"/>
        <v>290.0</v>
      </c>
      <c r="K38" s="2" t="n">
        <f si="0" t="shared"/>
        <v>3736.0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596.0</v>
      </c>
      <c r="E39" s="2" t="n">
        <v>490.0</v>
      </c>
      <c r="F39" s="2" t="n">
        <v>4615.0</v>
      </c>
      <c r="G39" s="2" t="n">
        <v>5856.0</v>
      </c>
      <c r="H39" s="2" t="n">
        <v>4987.0</v>
      </c>
      <c r="I39" s="2" t="n">
        <v>4772.0</v>
      </c>
      <c r="J39" s="2" t="n">
        <v>3271.0</v>
      </c>
      <c r="K39" s="2" t="n">
        <f si="0" t="shared"/>
        <v>24587.0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915.0</v>
      </c>
      <c r="E40" s="2" t="n">
        <v>1351.0</v>
      </c>
      <c r="F40" s="2" t="n">
        <v>1992.0</v>
      </c>
      <c r="G40" s="2" t="n">
        <v>1949.0</v>
      </c>
      <c r="H40" s="2" t="n">
        <v>1946.0</v>
      </c>
      <c r="I40" s="2" t="n">
        <v>1664.0</v>
      </c>
      <c r="J40" s="2" t="n">
        <v>1361.0</v>
      </c>
      <c r="K40" s="2" t="n">
        <f si="0" t="shared"/>
        <v>11178.0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130.0</v>
      </c>
      <c r="E41" s="2" t="n">
        <v>148.0</v>
      </c>
      <c r="F41" s="2" t="n">
        <v>297.0</v>
      </c>
      <c r="G41" s="2" t="n">
        <v>307.0</v>
      </c>
      <c r="H41" s="2" t="n">
        <v>239.0</v>
      </c>
      <c r="I41" s="2" t="n">
        <v>231.0</v>
      </c>
      <c r="J41" s="2" t="n">
        <v>159.0</v>
      </c>
      <c r="K41" s="2" t="n">
        <f si="0" t="shared"/>
        <v>1511.0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7.0</v>
      </c>
      <c r="E42" s="2" t="n">
        <f ref="E42:J42" si="5" t="shared">E43-E40-E41</f>
        <v>20.0</v>
      </c>
      <c r="F42" s="2" t="n">
        <f si="5" t="shared"/>
        <v>47.0</v>
      </c>
      <c r="G42" s="2" t="n">
        <f si="5" t="shared"/>
        <v>47.0</v>
      </c>
      <c r="H42" s="2" t="n">
        <f si="5" t="shared"/>
        <v>50.0</v>
      </c>
      <c r="I42" s="2" t="n">
        <f si="5" t="shared"/>
        <v>72.0</v>
      </c>
      <c r="J42" s="2" t="n">
        <f si="5" t="shared"/>
        <v>52.0</v>
      </c>
      <c r="K42" s="2" t="n">
        <f si="0" t="shared"/>
        <v>295.0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1052.0</v>
      </c>
      <c r="E43" s="2" t="n">
        <v>1519.0</v>
      </c>
      <c r="F43" s="2" t="n">
        <v>2336.0</v>
      </c>
      <c r="G43" s="2" t="n">
        <v>2303.0</v>
      </c>
      <c r="H43" s="2" t="n">
        <v>2235.0</v>
      </c>
      <c r="I43" s="2" t="n">
        <v>1967.0</v>
      </c>
      <c r="J43" s="2" t="n">
        <v>1572.0</v>
      </c>
      <c r="K43" s="2" t="n">
        <f si="0" t="shared"/>
        <v>12984.0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12.0</v>
      </c>
      <c r="E44" s="2" t="n">
        <v>20.0</v>
      </c>
      <c r="F44" s="2" t="n">
        <v>101.0</v>
      </c>
      <c r="G44" s="2" t="n">
        <v>108.0</v>
      </c>
      <c r="H44" s="2" t="n">
        <v>89.0</v>
      </c>
      <c r="I44" s="2" t="n">
        <v>62.0</v>
      </c>
      <c r="J44" s="2" t="n">
        <v>38.0</v>
      </c>
      <c r="K44" s="2" t="n">
        <f si="0" t="shared"/>
        <v>430.0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8.0</v>
      </c>
      <c r="E45" s="2" t="n">
        <f ref="E45:J45" si="6" t="shared">E46-E44</f>
        <v>12.0</v>
      </c>
      <c r="F45" s="2" t="n">
        <f si="6" t="shared"/>
        <v>51.0</v>
      </c>
      <c r="G45" s="2" t="n">
        <f si="6" t="shared"/>
        <v>130.0</v>
      </c>
      <c r="H45" s="2" t="n">
        <f si="6" t="shared"/>
        <v>86.0</v>
      </c>
      <c r="I45" s="2" t="n">
        <f si="6" t="shared"/>
        <v>46.0</v>
      </c>
      <c r="J45" s="2" t="n">
        <f si="6" t="shared"/>
        <v>31.0</v>
      </c>
      <c r="K45" s="2" t="n">
        <f si="0" t="shared"/>
        <v>364.0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20.0</v>
      </c>
      <c r="E46" s="2" t="n">
        <v>32.0</v>
      </c>
      <c r="F46" s="2" t="n">
        <v>152.0</v>
      </c>
      <c r="G46" s="2" t="n">
        <v>238.0</v>
      </c>
      <c r="H46" s="2" t="n">
        <v>175.0</v>
      </c>
      <c r="I46" s="2" t="n">
        <v>108.0</v>
      </c>
      <c r="J46" s="2" t="n">
        <v>69.0</v>
      </c>
      <c r="K46" s="2" t="n">
        <f si="0" t="shared"/>
        <v>794.0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20.0</v>
      </c>
      <c r="E47" s="2" t="n">
        <v>43.0</v>
      </c>
      <c r="F47" s="2" t="n">
        <v>580.0</v>
      </c>
      <c r="G47" s="2" t="n">
        <v>700.0</v>
      </c>
      <c r="H47" s="2" t="n">
        <v>349.0</v>
      </c>
      <c r="I47" s="2" t="n">
        <v>133.0</v>
      </c>
      <c r="J47" s="2" t="n">
        <v>57.0</v>
      </c>
      <c r="K47" s="2" t="n">
        <f si="0" t="shared"/>
        <v>1882.0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26548.0</v>
      </c>
      <c r="E48" s="2" t="n">
        <f ref="E48:J48" si="7" t="shared">E47+E46+E43+E39+E25+E18</f>
        <v>48147.0</v>
      </c>
      <c r="F48" s="2" t="n">
        <f si="7" t="shared"/>
        <v>184139.0</v>
      </c>
      <c r="G48" s="2" t="n">
        <f si="7" t="shared"/>
        <v>190091.0</v>
      </c>
      <c r="H48" s="2" t="n">
        <f si="7" t="shared"/>
        <v>157746.0</v>
      </c>
      <c r="I48" s="2" t="n">
        <f si="7" t="shared"/>
        <v>139476.0</v>
      </c>
      <c r="J48" s="2" t="n">
        <f si="7" t="shared"/>
        <v>126147.0</v>
      </c>
      <c r="K48" s="2" t="n">
        <f si="0" t="shared"/>
        <v>872294.0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