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<sst xmlns="http://schemas.openxmlformats.org/spreadsheetml/2006/main" count="109" uniqueCount="64">
  <si>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</si>
  <si>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</si>
  <si>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</si>
  <si>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</si>
  <si>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</si>
  <si>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</si>
  <si>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</si>
  <si>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</si>
  <si>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</si>
  <si>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</si>
  <si>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</si>
  <si>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</si>
  <si>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</si>
  <si>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</si>
  <si>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</si>
  <si>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</si>
  <si>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</si>
  <si>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</si>
  <si>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</si>
  <si>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</si>
  <si>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</si>
  <si>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</si>
  <si>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</si>
  <si>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</si>
  <si>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</si>
  <si>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</si>
  <si>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</si>
  <si>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</si>
  <si>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</si>
  <si>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</si>
  <si>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</si>
  <si>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</si>
  <si>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</si>
  <si>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</si>
  <si>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</si>
  <si>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</si>
  <si>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</si>
  <si>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</si>
  <si>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</si>
  <si>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</si>
  <si>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</si>
  <si>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</si>
  <si>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</si>
  <si>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</si>
  <si>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</si>
  <si>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</si>
  <si>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</si>
  <si>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</si>
  <si>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</si>
  <si>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</si>
  <si>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</si>
  <si>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</si>
  <si>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</si>
  <si>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</si>
  <si>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</si>
  <si>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</si>
  <si>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</si>
  <si>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</si>
  <si>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</si>
  <si>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</si>
  <si>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</si>
  <si>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</si>
  <si>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107年10月來臺旅客人次－按年齡分
Table 1-5   Visitor Arrivals by Age,
October,2018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</si>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</sst>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3905.0</v>
      </c>
      <c r="E3" s="2" t="n">
        <v>2217.0</v>
      </c>
      <c r="F3" s="2" t="n">
        <v>25617.0</v>
      </c>
      <c r="G3" s="2" t="n">
        <v>28578.0</v>
      </c>
      <c r="H3" s="2" t="n">
        <v>21454.0</v>
      </c>
      <c r="I3" s="2" t="n">
        <v>21497.0</v>
      </c>
      <c r="J3" s="2" t="n">
        <v>16518.0</v>
      </c>
      <c r="K3" s="2" t="n">
        <f>SUM(D3:J3)</f>
        <v>119786.0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11149.0</v>
      </c>
      <c r="E4" s="2" t="n">
        <v>3966.0</v>
      </c>
      <c r="F4" s="2" t="n">
        <v>51105.0</v>
      </c>
      <c r="G4" s="2" t="n">
        <v>66056.0</v>
      </c>
      <c r="H4" s="2" t="n">
        <v>37978.0</v>
      </c>
      <c r="I4" s="2" t="n">
        <v>34117.0</v>
      </c>
      <c r="J4" s="2" t="n">
        <v>37452.0</v>
      </c>
      <c r="K4" s="2" t="n">
        <f ref="K4:K48" si="0" t="shared">SUM(D4:J4)</f>
        <v>241823.0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2444.0</v>
      </c>
      <c r="E5" s="2" t="n">
        <v>19678.0</v>
      </c>
      <c r="F5" s="2" t="n">
        <v>26896.0</v>
      </c>
      <c r="G5" s="2" t="n">
        <v>29673.0</v>
      </c>
      <c r="H5" s="2" t="n">
        <v>35026.0</v>
      </c>
      <c r="I5" s="2" t="n">
        <v>33248.0</v>
      </c>
      <c r="J5" s="2" t="n">
        <v>34832.0</v>
      </c>
      <c r="K5" s="2" t="n">
        <f si="0" t="shared"/>
        <v>181797.0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2931.0</v>
      </c>
      <c r="E6" s="2" t="n">
        <v>5462.0</v>
      </c>
      <c r="F6" s="2" t="n">
        <v>15559.0</v>
      </c>
      <c r="G6" s="2" t="n">
        <v>16537.0</v>
      </c>
      <c r="H6" s="2" t="n">
        <v>16514.0</v>
      </c>
      <c r="I6" s="2" t="n">
        <v>16615.0</v>
      </c>
      <c r="J6" s="2" t="n">
        <v>16408.0</v>
      </c>
      <c r="K6" s="2" t="n">
        <f si="0" t="shared"/>
        <v>90026.0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63.0</v>
      </c>
      <c r="E7" s="2" t="n">
        <v>37.0</v>
      </c>
      <c r="F7" s="2" t="n">
        <v>634.0</v>
      </c>
      <c r="G7" s="2" t="n">
        <v>1129.0</v>
      </c>
      <c r="H7" s="2" t="n">
        <v>831.0</v>
      </c>
      <c r="I7" s="2" t="n">
        <v>454.0</v>
      </c>
      <c r="J7" s="2" t="n">
        <v>208.0</v>
      </c>
      <c r="K7" s="2" t="n">
        <f si="0" t="shared"/>
        <v>3356.0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22.0</v>
      </c>
      <c r="E8" s="2" t="n">
        <v>35.0</v>
      </c>
      <c r="F8" s="2" t="n">
        <v>264.0</v>
      </c>
      <c r="G8" s="2" t="n">
        <v>531.0</v>
      </c>
      <c r="H8" s="2" t="n">
        <v>471.0</v>
      </c>
      <c r="I8" s="2" t="n">
        <v>299.0</v>
      </c>
      <c r="J8" s="2" t="n">
        <v>401.0</v>
      </c>
      <c r="K8" s="2" t="n">
        <f si="0" t="shared"/>
        <v>2023.0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1617.0</v>
      </c>
      <c r="E9" s="2" t="n">
        <v>1394.0</v>
      </c>
      <c r="F9" s="2" t="n">
        <v>13212.0</v>
      </c>
      <c r="G9" s="2" t="n">
        <v>10600.0</v>
      </c>
      <c r="H9" s="2" t="n">
        <v>6487.0</v>
      </c>
      <c r="I9" s="2" t="n">
        <v>6133.0</v>
      </c>
      <c r="J9" s="2" t="n">
        <v>5094.0</v>
      </c>
      <c r="K9" s="2" t="n">
        <f si="0" t="shared"/>
        <v>44537.0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1799.0</v>
      </c>
      <c r="E10" s="2" t="n">
        <v>1501.0</v>
      </c>
      <c r="F10" s="2" t="n">
        <v>6480.0</v>
      </c>
      <c r="G10" s="2" t="n">
        <v>8732.0</v>
      </c>
      <c r="H10" s="2" t="n">
        <v>6988.0</v>
      </c>
      <c r="I10" s="2" t="n">
        <v>6188.0</v>
      </c>
      <c r="J10" s="2" t="n">
        <v>5213.0</v>
      </c>
      <c r="K10" s="2" t="n">
        <f si="0" t="shared"/>
        <v>36901.0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170.0</v>
      </c>
      <c r="E11" s="2" t="n">
        <v>815.0</v>
      </c>
      <c r="F11" s="2" t="n">
        <v>5605.0</v>
      </c>
      <c r="G11" s="2" t="n">
        <v>5176.0</v>
      </c>
      <c r="H11" s="2" t="n">
        <v>2733.0</v>
      </c>
      <c r="I11" s="2" t="n">
        <v>1663.0</v>
      </c>
      <c r="J11" s="2" t="n">
        <v>1710.0</v>
      </c>
      <c r="K11" s="2" t="n">
        <f si="0" t="shared"/>
        <v>17872.0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1012.0</v>
      </c>
      <c r="E12" s="2" t="n">
        <v>1484.0</v>
      </c>
      <c r="F12" s="2" t="n">
        <v>9726.0</v>
      </c>
      <c r="G12" s="2" t="n">
        <v>9171.0</v>
      </c>
      <c r="H12" s="2" t="n">
        <v>4800.0</v>
      </c>
      <c r="I12" s="2" t="n">
        <v>3134.0</v>
      </c>
      <c r="J12" s="2" t="n">
        <v>2683.0</v>
      </c>
      <c r="K12" s="2" t="n">
        <f si="0" t="shared"/>
        <v>32010.0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943.0</v>
      </c>
      <c r="E13" s="2" t="n">
        <v>1704.0</v>
      </c>
      <c r="F13" s="2" t="n">
        <v>7168.0</v>
      </c>
      <c r="G13" s="2" t="n">
        <v>9087.0</v>
      </c>
      <c r="H13" s="2" t="n">
        <v>5868.0</v>
      </c>
      <c r="I13" s="2" t="n">
        <v>3443.0</v>
      </c>
      <c r="J13" s="2" t="n">
        <v>2969.0</v>
      </c>
      <c r="K13" s="2" t="n">
        <f si="0" t="shared"/>
        <v>31182.0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624.0</v>
      </c>
      <c r="E14" s="2" t="n">
        <v>2349.0</v>
      </c>
      <c r="F14" s="2" t="n">
        <v>13160.0</v>
      </c>
      <c r="G14" s="2" t="n">
        <v>10612.0</v>
      </c>
      <c r="H14" s="2" t="n">
        <v>4928.0</v>
      </c>
      <c r="I14" s="2" t="n">
        <v>3457.0</v>
      </c>
      <c r="J14" s="2" t="n">
        <v>2780.0</v>
      </c>
      <c r="K14" s="2" t="n">
        <f si="0" t="shared"/>
        <v>37910.0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133.0</v>
      </c>
      <c r="E15" s="2" t="n">
        <f ref="E15:J15" si="1" t="shared">E16-E9-E10-E11-E12-E13-E14</f>
        <v>187.0</v>
      </c>
      <c r="F15" s="2" t="n">
        <f si="1" t="shared"/>
        <v>661.0</v>
      </c>
      <c r="G15" s="2" t="n">
        <f si="1" t="shared"/>
        <v>761.0</v>
      </c>
      <c r="H15" s="2" t="n">
        <f si="1" t="shared"/>
        <v>501.0</v>
      </c>
      <c r="I15" s="2" t="n">
        <f si="1" t="shared"/>
        <v>437.0</v>
      </c>
      <c r="J15" s="2" t="n">
        <f si="1" t="shared"/>
        <v>469.0</v>
      </c>
      <c r="K15" s="2" t="n">
        <f si="0" t="shared"/>
        <v>3149.0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6298.0</v>
      </c>
      <c r="E16" s="2" t="n">
        <v>9434.0</v>
      </c>
      <c r="F16" s="2" t="n">
        <v>56012.0</v>
      </c>
      <c r="G16" s="2" t="n">
        <v>54139.0</v>
      </c>
      <c r="H16" s="2" t="n">
        <v>32305.0</v>
      </c>
      <c r="I16" s="2" t="n">
        <v>24455.0</v>
      </c>
      <c r="J16" s="2" t="n">
        <v>20918.0</v>
      </c>
      <c r="K16" s="2" t="n">
        <f si="0" t="shared"/>
        <v>203561.0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24.0</v>
      </c>
      <c r="E17" s="2" t="n">
        <f ref="E17:J17" si="2" t="shared">E18-E16-E3-E4-E5-E6-E7-E8</f>
        <v>43.0</v>
      </c>
      <c r="F17" s="2" t="n">
        <f si="2" t="shared"/>
        <v>228.0</v>
      </c>
      <c r="G17" s="2" t="n">
        <f si="2" t="shared"/>
        <v>428.0</v>
      </c>
      <c r="H17" s="2" t="n">
        <f si="2" t="shared"/>
        <v>369.0</v>
      </c>
      <c r="I17" s="2" t="n">
        <f si="2" t="shared"/>
        <v>207.0</v>
      </c>
      <c r="J17" s="2" t="n">
        <f si="2" t="shared"/>
        <v>121.0</v>
      </c>
      <c r="K17" s="2" t="n">
        <f si="0" t="shared"/>
        <v>1420.0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26836.0</v>
      </c>
      <c r="E18" s="2" t="n">
        <v>40872.0</v>
      </c>
      <c r="F18" s="2" t="n">
        <v>176315.0</v>
      </c>
      <c r="G18" s="2" t="n">
        <v>197071.0</v>
      </c>
      <c r="H18" s="2" t="n">
        <v>144948.0</v>
      </c>
      <c r="I18" s="2" t="n">
        <v>130892.0</v>
      </c>
      <c r="J18" s="2" t="n">
        <v>126858.0</v>
      </c>
      <c r="K18" s="2" t="n">
        <f si="0" t="shared"/>
        <v>843792.0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429.0</v>
      </c>
      <c r="E19" s="2" t="n">
        <v>180.0</v>
      </c>
      <c r="F19" s="2" t="n">
        <v>1555.0</v>
      </c>
      <c r="G19" s="2" t="n">
        <v>2459.0</v>
      </c>
      <c r="H19" s="2" t="n">
        <v>1752.0</v>
      </c>
      <c r="I19" s="2" t="n">
        <v>2092.0</v>
      </c>
      <c r="J19" s="2" t="n">
        <v>3419.0</v>
      </c>
      <c r="K19" s="2" t="n">
        <f si="0" t="shared"/>
        <v>11886.0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1825.0</v>
      </c>
      <c r="E20" s="2" t="n">
        <v>899.0</v>
      </c>
      <c r="F20" s="2" t="n">
        <v>5343.0</v>
      </c>
      <c r="G20" s="2" t="n">
        <v>9255.0</v>
      </c>
      <c r="H20" s="2" t="n">
        <v>8287.0</v>
      </c>
      <c r="I20" s="2" t="n">
        <v>10720.0</v>
      </c>
      <c r="J20" s="2" t="n">
        <v>15407.0</v>
      </c>
      <c r="K20" s="2" t="n">
        <f si="0" t="shared"/>
        <v>51736.0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5.0</v>
      </c>
      <c r="E21" s="2" t="n">
        <v>12.0</v>
      </c>
      <c r="F21" s="2" t="n">
        <v>72.0</v>
      </c>
      <c r="G21" s="2" t="n">
        <v>82.0</v>
      </c>
      <c r="H21" s="2" t="n">
        <v>84.0</v>
      </c>
      <c r="I21" s="2" t="n">
        <v>72.0</v>
      </c>
      <c r="J21" s="2" t="n">
        <v>66.0</v>
      </c>
      <c r="K21" s="2" t="n">
        <f si="0" t="shared"/>
        <v>393.0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13.0</v>
      </c>
      <c r="E22" s="2" t="n">
        <v>10.0</v>
      </c>
      <c r="F22" s="2" t="n">
        <v>57.0</v>
      </c>
      <c r="G22" s="2" t="n">
        <v>150.0</v>
      </c>
      <c r="H22" s="2" t="n">
        <v>109.0</v>
      </c>
      <c r="I22" s="2" t="n">
        <v>84.0</v>
      </c>
      <c r="J22" s="2" t="n">
        <v>126.0</v>
      </c>
      <c r="K22" s="2" t="n">
        <f si="0" t="shared"/>
        <v>549.0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1.0</v>
      </c>
      <c r="E23" s="2" t="n">
        <v>1.0</v>
      </c>
      <c r="F23" s="2" t="n">
        <v>21.0</v>
      </c>
      <c r="G23" s="2" t="n">
        <v>50.0</v>
      </c>
      <c r="H23" s="2" t="n">
        <v>34.0</v>
      </c>
      <c r="I23" s="2" t="n">
        <v>17.0</v>
      </c>
      <c r="J23" s="2" t="n">
        <v>26.0</v>
      </c>
      <c r="K23" s="2" t="n">
        <f si="0" t="shared"/>
        <v>150.0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16.0</v>
      </c>
      <c r="E24" s="2" t="n">
        <f ref="E24:J24" si="3" t="shared">E25-E19-E20-E21-E22-E23</f>
        <v>43.0</v>
      </c>
      <c r="F24" s="2" t="n">
        <f si="3" t="shared"/>
        <v>246.0</v>
      </c>
      <c r="G24" s="2" t="n">
        <f si="3" t="shared"/>
        <v>324.0</v>
      </c>
      <c r="H24" s="2" t="n">
        <f si="3" t="shared"/>
        <v>190.0</v>
      </c>
      <c r="I24" s="2" t="n">
        <f si="3" t="shared"/>
        <v>166.0</v>
      </c>
      <c r="J24" s="2" t="n">
        <f si="3" t="shared"/>
        <v>172.0</v>
      </c>
      <c r="K24" s="2" t="n">
        <f si="0" t="shared"/>
        <v>1157.0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2289.0</v>
      </c>
      <c r="E25" s="2" t="n">
        <v>1145.0</v>
      </c>
      <c r="F25" s="2" t="n">
        <v>7294.0</v>
      </c>
      <c r="G25" s="2" t="n">
        <v>12320.0</v>
      </c>
      <c r="H25" s="2" t="n">
        <v>10456.0</v>
      </c>
      <c r="I25" s="2" t="n">
        <v>13151.0</v>
      </c>
      <c r="J25" s="2" t="n">
        <v>19216.0</v>
      </c>
      <c r="K25" s="2" t="n">
        <f si="0" t="shared"/>
        <v>65871.0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16.0</v>
      </c>
      <c r="E26" s="2" t="n">
        <v>12.0</v>
      </c>
      <c r="F26" s="2" t="n">
        <v>229.0</v>
      </c>
      <c r="G26" s="2" t="n">
        <v>199.0</v>
      </c>
      <c r="H26" s="2" t="n">
        <v>195.0</v>
      </c>
      <c r="I26" s="2" t="n">
        <v>162.0</v>
      </c>
      <c r="J26" s="2" t="n">
        <v>117.0</v>
      </c>
      <c r="K26" s="2" t="n">
        <f si="0" t="shared"/>
        <v>930.0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174.0</v>
      </c>
      <c r="E27" s="2" t="n">
        <v>298.0</v>
      </c>
      <c r="F27" s="2" t="n">
        <v>1234.0</v>
      </c>
      <c r="G27" s="2" t="n">
        <v>1177.0</v>
      </c>
      <c r="H27" s="2" t="n">
        <v>1039.0</v>
      </c>
      <c r="I27" s="2" t="n">
        <v>866.0</v>
      </c>
      <c r="J27" s="2" t="n">
        <v>683.0</v>
      </c>
      <c r="K27" s="2" t="n">
        <f si="0" t="shared"/>
        <v>5471.0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147.0</v>
      </c>
      <c r="E28" s="2" t="n">
        <v>291.0</v>
      </c>
      <c r="F28" s="2" t="n">
        <v>1229.0</v>
      </c>
      <c r="G28" s="2" t="n">
        <v>1570.0</v>
      </c>
      <c r="H28" s="2" t="n">
        <v>1325.0</v>
      </c>
      <c r="I28" s="2" t="n">
        <v>1690.0</v>
      </c>
      <c r="J28" s="2" t="n">
        <v>1284.0</v>
      </c>
      <c r="K28" s="2" t="n">
        <f si="0" t="shared"/>
        <v>7536.0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16.0</v>
      </c>
      <c r="E29" s="2" t="n">
        <v>15.0</v>
      </c>
      <c r="F29" s="2" t="n">
        <v>299.0</v>
      </c>
      <c r="G29" s="2" t="n">
        <v>507.0</v>
      </c>
      <c r="H29" s="2" t="n">
        <v>482.0</v>
      </c>
      <c r="I29" s="2" t="n">
        <v>340.0</v>
      </c>
      <c r="J29" s="2" t="n">
        <v>217.0</v>
      </c>
      <c r="K29" s="2" t="n">
        <f si="0" t="shared"/>
        <v>1876.0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52.0</v>
      </c>
      <c r="E30" s="2" t="n">
        <v>39.0</v>
      </c>
      <c r="F30" s="2" t="n">
        <v>578.0</v>
      </c>
      <c r="G30" s="2" t="n">
        <v>579.0</v>
      </c>
      <c r="H30" s="2" t="n">
        <v>499.0</v>
      </c>
      <c r="I30" s="2" t="n">
        <v>575.0</v>
      </c>
      <c r="J30" s="2" t="n">
        <v>408.0</v>
      </c>
      <c r="K30" s="2" t="n">
        <f si="0" t="shared"/>
        <v>2730.0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50.0</v>
      </c>
      <c r="E31" s="2" t="n">
        <v>44.0</v>
      </c>
      <c r="F31" s="2" t="n">
        <v>207.0</v>
      </c>
      <c r="G31" s="2" t="n">
        <v>265.0</v>
      </c>
      <c r="H31" s="2" t="n">
        <v>279.0</v>
      </c>
      <c r="I31" s="2" t="n">
        <v>258.0</v>
      </c>
      <c r="J31" s="2" t="n">
        <v>244.0</v>
      </c>
      <c r="K31" s="2" t="n">
        <f si="0" t="shared"/>
        <v>1347.0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23.0</v>
      </c>
      <c r="E32" s="2" t="n">
        <v>8.0</v>
      </c>
      <c r="F32" s="2" t="n">
        <v>279.0</v>
      </c>
      <c r="G32" s="2" t="n">
        <v>414.0</v>
      </c>
      <c r="H32" s="2" t="n">
        <v>305.0</v>
      </c>
      <c r="I32" s="2" t="n">
        <v>168.0</v>
      </c>
      <c r="J32" s="2" t="n">
        <v>123.0</v>
      </c>
      <c r="K32" s="2" t="n">
        <f si="0" t="shared"/>
        <v>1320.0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191.0</v>
      </c>
      <c r="E33" s="2" t="n">
        <v>161.0</v>
      </c>
      <c r="F33" s="2" t="n">
        <v>1027.0</v>
      </c>
      <c r="G33" s="2" t="n">
        <v>1477.0</v>
      </c>
      <c r="H33" s="2" t="n">
        <v>1177.0</v>
      </c>
      <c r="I33" s="2" t="n">
        <v>1664.0</v>
      </c>
      <c r="J33" s="2" t="n">
        <v>1914.0</v>
      </c>
      <c r="K33" s="2" t="n">
        <f si="0" t="shared"/>
        <v>7611.0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10.0</v>
      </c>
      <c r="E34" s="2" t="n">
        <v>47.0</v>
      </c>
      <c r="F34" s="2" t="n">
        <v>176.0</v>
      </c>
      <c r="G34" s="2" t="n">
        <v>197.0</v>
      </c>
      <c r="H34" s="2" t="n">
        <v>184.0</v>
      </c>
      <c r="I34" s="2" t="n">
        <v>164.0</v>
      </c>
      <c r="J34" s="2" t="n">
        <v>155.0</v>
      </c>
      <c r="K34" s="2" t="n">
        <f si="0" t="shared"/>
        <v>933.0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6.0</v>
      </c>
      <c r="F35" s="2" t="n">
        <v>12.0</v>
      </c>
      <c r="G35" s="2" t="n">
        <v>54.0</v>
      </c>
      <c r="H35" s="2" t="n">
        <v>42.0</v>
      </c>
      <c r="I35" s="2" t="n">
        <v>26.0</v>
      </c>
      <c r="J35" s="2" t="n">
        <v>21.0</v>
      </c>
      <c r="K35" s="2" t="n">
        <f si="0" t="shared"/>
        <v>162.0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23.0</v>
      </c>
      <c r="E36" s="2" t="n">
        <v>42.0</v>
      </c>
      <c r="F36" s="2" t="n">
        <v>195.0</v>
      </c>
      <c r="G36" s="2" t="n">
        <v>173.0</v>
      </c>
      <c r="H36" s="2" t="n">
        <v>204.0</v>
      </c>
      <c r="I36" s="2" t="n">
        <v>205.0</v>
      </c>
      <c r="J36" s="2" t="n">
        <v>157.0</v>
      </c>
      <c r="K36" s="2" t="n">
        <f si="0" t="shared"/>
        <v>999.0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19.0</v>
      </c>
      <c r="E37" s="2" t="n">
        <v>58.0</v>
      </c>
      <c r="F37" s="2" t="n">
        <v>254.0</v>
      </c>
      <c r="G37" s="2" t="n">
        <v>388.0</v>
      </c>
      <c r="H37" s="2" t="n">
        <v>186.0</v>
      </c>
      <c r="I37" s="2" t="n">
        <v>148.0</v>
      </c>
      <c r="J37" s="2" t="n">
        <v>65.0</v>
      </c>
      <c r="K37" s="2" t="n">
        <f si="0" t="shared"/>
        <v>1118.0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96.0</v>
      </c>
      <c r="E38" s="2" t="n">
        <f ref="E38:J38" si="4" t="shared">E39-E26-E27-E28-E29-E30-E31-E32-E33-E34-E35-E36-E37</f>
        <v>134.0</v>
      </c>
      <c r="F38" s="2" t="n">
        <f si="4" t="shared"/>
        <v>1015.0</v>
      </c>
      <c r="G38" s="2" t="n">
        <f si="4" t="shared"/>
        <v>1448.0</v>
      </c>
      <c r="H38" s="2" t="n">
        <f si="4" t="shared"/>
        <v>1175.0</v>
      </c>
      <c r="I38" s="2" t="n">
        <f si="4" t="shared"/>
        <v>770.0</v>
      </c>
      <c r="J38" s="2" t="n">
        <f si="4" t="shared"/>
        <v>587.0</v>
      </c>
      <c r="K38" s="2" t="n">
        <f si="0" t="shared"/>
        <v>5225.0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818.0</v>
      </c>
      <c r="E39" s="2" t="n">
        <v>1155.0</v>
      </c>
      <c r="F39" s="2" t="n">
        <v>6734.0</v>
      </c>
      <c r="G39" s="2" t="n">
        <v>8448.0</v>
      </c>
      <c r="H39" s="2" t="n">
        <v>7092.0</v>
      </c>
      <c r="I39" s="2" t="n">
        <v>7036.0</v>
      </c>
      <c r="J39" s="2" t="n">
        <v>5975.0</v>
      </c>
      <c r="K39" s="2" t="n">
        <f si="0" t="shared"/>
        <v>37258.0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625.0</v>
      </c>
      <c r="E40" s="2" t="n">
        <v>327.0</v>
      </c>
      <c r="F40" s="2" t="n">
        <v>973.0</v>
      </c>
      <c r="G40" s="2" t="n">
        <v>1991.0</v>
      </c>
      <c r="H40" s="2" t="n">
        <v>1685.0</v>
      </c>
      <c r="I40" s="2" t="n">
        <v>1656.0</v>
      </c>
      <c r="J40" s="2" t="n">
        <v>2728.0</v>
      </c>
      <c r="K40" s="2" t="n">
        <f si="0" t="shared"/>
        <v>9985.0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93.0</v>
      </c>
      <c r="E41" s="2" t="n">
        <v>51.0</v>
      </c>
      <c r="F41" s="2" t="n">
        <v>174.0</v>
      </c>
      <c r="G41" s="2" t="n">
        <v>318.0</v>
      </c>
      <c r="H41" s="2" t="n">
        <v>287.0</v>
      </c>
      <c r="I41" s="2" t="n">
        <v>243.0</v>
      </c>
      <c r="J41" s="2" t="n">
        <v>320.0</v>
      </c>
      <c r="K41" s="2" t="n">
        <f si="0" t="shared"/>
        <v>1486.0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1.0</v>
      </c>
      <c r="E42" s="2" t="n">
        <f ref="E42:J42" si="5" t="shared">E43-E40-E41</f>
        <v>16.0</v>
      </c>
      <c r="F42" s="2" t="n">
        <f si="5" t="shared"/>
        <v>45.0</v>
      </c>
      <c r="G42" s="2" t="n">
        <f si="5" t="shared"/>
        <v>50.0</v>
      </c>
      <c r="H42" s="2" t="n">
        <f si="5" t="shared"/>
        <v>58.0</v>
      </c>
      <c r="I42" s="2" t="n">
        <f si="5" t="shared"/>
        <v>43.0</v>
      </c>
      <c r="J42" s="2" t="n">
        <f si="5" t="shared"/>
        <v>35.0</v>
      </c>
      <c r="K42" s="2" t="n">
        <f si="0" t="shared"/>
        <v>248.0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719.0</v>
      </c>
      <c r="E43" s="2" t="n">
        <v>394.0</v>
      </c>
      <c r="F43" s="2" t="n">
        <v>1192.0</v>
      </c>
      <c r="G43" s="2" t="n">
        <v>2359.0</v>
      </c>
      <c r="H43" s="2" t="n">
        <v>2030.0</v>
      </c>
      <c r="I43" s="2" t="n">
        <v>1942.0</v>
      </c>
      <c r="J43" s="2" t="n">
        <v>3083.0</v>
      </c>
      <c r="K43" s="2" t="n">
        <f si="0" t="shared"/>
        <v>11719.0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12.0</v>
      </c>
      <c r="E44" s="2" t="n">
        <v>2.0</v>
      </c>
      <c r="F44" s="2" t="n">
        <v>69.0</v>
      </c>
      <c r="G44" s="2" t="n">
        <v>107.0</v>
      </c>
      <c r="H44" s="2" t="n">
        <v>107.0</v>
      </c>
      <c r="I44" s="2" t="n">
        <v>60.0</v>
      </c>
      <c r="J44" s="2" t="n">
        <v>58.0</v>
      </c>
      <c r="K44" s="2" t="n">
        <f si="0" t="shared"/>
        <v>415.0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5.0</v>
      </c>
      <c r="E45" s="2" t="n">
        <f ref="E45:J45" si="6" t="shared">E46-E44</f>
        <v>7.0</v>
      </c>
      <c r="F45" s="2" t="n">
        <f si="6" t="shared"/>
        <v>111.0</v>
      </c>
      <c r="G45" s="2" t="n">
        <f si="6" t="shared"/>
        <v>190.0</v>
      </c>
      <c r="H45" s="2" t="n">
        <f si="6" t="shared"/>
        <v>127.0</v>
      </c>
      <c r="I45" s="2" t="n">
        <f si="6" t="shared"/>
        <v>60.0</v>
      </c>
      <c r="J45" s="2" t="n">
        <f si="6" t="shared"/>
        <v>65.0</v>
      </c>
      <c r="K45" s="2" t="n">
        <f si="0" t="shared"/>
        <v>565.0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17.0</v>
      </c>
      <c r="E46" s="2" t="n">
        <v>9.0</v>
      </c>
      <c r="F46" s="2" t="n">
        <v>180.0</v>
      </c>
      <c r="G46" s="2" t="n">
        <v>297.0</v>
      </c>
      <c r="H46" s="2" t="n">
        <v>234.0</v>
      </c>
      <c r="I46" s="2" t="n">
        <v>120.0</v>
      </c>
      <c r="J46" s="2" t="n">
        <v>123.0</v>
      </c>
      <c r="K46" s="2" t="n">
        <f si="0" t="shared"/>
        <v>980.0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36.0</v>
      </c>
      <c r="E47" s="2" t="n">
        <v>0.0</v>
      </c>
      <c r="F47" s="2" t="n">
        <v>47.0</v>
      </c>
      <c r="G47" s="2" t="n">
        <v>35.0</v>
      </c>
      <c r="H47" s="2" t="n">
        <v>20.0</v>
      </c>
      <c r="I47" s="2" t="n">
        <v>12.0</v>
      </c>
      <c r="J47" s="2" t="n">
        <v>4.0</v>
      </c>
      <c r="K47" s="2" t="n">
        <f si="0" t="shared"/>
        <v>154.0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30715.0</v>
      </c>
      <c r="E48" s="2" t="n">
        <f ref="E48:J48" si="7" t="shared">E47+E46+E43+E39+E25+E18</f>
        <v>43575.0</v>
      </c>
      <c r="F48" s="2" t="n">
        <f si="7" t="shared"/>
        <v>191762.0</v>
      </c>
      <c r="G48" s="2" t="n">
        <f si="7" t="shared"/>
        <v>220530.0</v>
      </c>
      <c r="H48" s="2" t="n">
        <f si="7" t="shared"/>
        <v>164780.0</v>
      </c>
      <c r="I48" s="2" t="n">
        <f si="7" t="shared"/>
        <v>153153.0</v>
      </c>
      <c r="J48" s="2" t="n">
        <f si="7" t="shared"/>
        <v>155259.0</v>
      </c>
      <c r="K48" s="2" t="n">
        <f si="0" t="shared"/>
        <v>959774.0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