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<sst xmlns="http://schemas.openxmlformats.org/spreadsheetml/2006/main" count="109" uniqueCount="64">
  <si>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</si>
  <si>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</si>
  <si>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</si>
  <si>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</si>
  <si>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</si>
  <si>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</si>
  <si>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</si>
  <si>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</si>
  <si>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</si>
  <si>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</si>
  <si>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</si>
  <si>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</si>
  <si>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</si>
  <si>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</si>
  <si>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</si>
  <si>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</si>
  <si>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</si>
  <si>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</si>
  <si>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</si>
  <si>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</si>
  <si>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</si>
  <si>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</si>
  <si>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</si>
  <si>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</si>
  <si>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</si>
  <si>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</si>
  <si>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</si>
  <si>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</si>
  <si>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</si>
  <si>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</si>
  <si>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</si>
  <si>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</si>
  <si>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</si>
  <si>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</si>
  <si>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</si>
  <si>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</si>
  <si>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</si>
  <si>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</si>
  <si>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</si>
  <si>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</si>
  <si>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</si>
  <si>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</si>
  <si>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</si>
  <si>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</si>
  <si>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</si>
  <si>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</si>
  <si>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</si>
  <si>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</si>
  <si>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</si>
  <si>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</si>
  <si>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</si>
  <si>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</si>
  <si>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</si>
  <si>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</si>
  <si>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</si>
  <si>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</si>
  <si>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</si>
  <si>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</si>
  <si>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</si>
  <si>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</si>
  <si>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</si>
  <si>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</si>
  <si>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107年11月來臺旅客人次－按年齡分
Table 1-5   Visitor Arrivals by Age,
November,2018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</si>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</sst>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3748.0</v>
      </c>
      <c r="E3" s="2" t="n">
        <v>2216.0</v>
      </c>
      <c r="F3" s="2" t="n">
        <v>26223.0</v>
      </c>
      <c r="G3" s="2" t="n">
        <v>31582.0</v>
      </c>
      <c r="H3" s="2" t="n">
        <v>24496.0</v>
      </c>
      <c r="I3" s="2" t="n">
        <v>26026.0</v>
      </c>
      <c r="J3" s="2" t="n">
        <v>19760.0</v>
      </c>
      <c r="K3" s="2" t="n">
        <f>SUM(D3:J3)</f>
        <v>134051.0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5024.0</v>
      </c>
      <c r="E4" s="2" t="n">
        <v>1964.0</v>
      </c>
      <c r="F4" s="2" t="n">
        <v>36555.0</v>
      </c>
      <c r="G4" s="2" t="n">
        <v>54697.0</v>
      </c>
      <c r="H4" s="2" t="n">
        <v>36442.0</v>
      </c>
      <c r="I4" s="2" t="n">
        <v>35061.0</v>
      </c>
      <c r="J4" s="2" t="n">
        <v>38177.0</v>
      </c>
      <c r="K4" s="2" t="n">
        <f ref="K4:K48" si="0" t="shared">SUM(D4:J4)</f>
        <v>207920.0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2852.0</v>
      </c>
      <c r="E5" s="2" t="n">
        <v>19831.0</v>
      </c>
      <c r="F5" s="2" t="n">
        <v>27647.0</v>
      </c>
      <c r="G5" s="2" t="n">
        <v>30593.0</v>
      </c>
      <c r="H5" s="2" t="n">
        <v>38317.0</v>
      </c>
      <c r="I5" s="2" t="n">
        <v>37661.0</v>
      </c>
      <c r="J5" s="2" t="n">
        <v>46369.0</v>
      </c>
      <c r="K5" s="2" t="n">
        <f si="0" t="shared"/>
        <v>203270.0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2973.0</v>
      </c>
      <c r="E6" s="2" t="n">
        <v>5752.0</v>
      </c>
      <c r="F6" s="2" t="n">
        <v>17753.0</v>
      </c>
      <c r="G6" s="2" t="n">
        <v>18140.0</v>
      </c>
      <c r="H6" s="2" t="n">
        <v>18827.0</v>
      </c>
      <c r="I6" s="2" t="n">
        <v>20191.0</v>
      </c>
      <c r="J6" s="2" t="n">
        <v>16746.0</v>
      </c>
      <c r="K6" s="2" t="n">
        <f si="0" t="shared"/>
        <v>100382.0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67.0</v>
      </c>
      <c r="E7" s="2" t="n">
        <v>68.0</v>
      </c>
      <c r="F7" s="2" t="n">
        <v>660.0</v>
      </c>
      <c r="G7" s="2" t="n">
        <v>1171.0</v>
      </c>
      <c r="H7" s="2" t="n">
        <v>844.0</v>
      </c>
      <c r="I7" s="2" t="n">
        <v>457.0</v>
      </c>
      <c r="J7" s="2" t="n">
        <v>259.0</v>
      </c>
      <c r="K7" s="2" t="n">
        <f si="0" t="shared"/>
        <v>3526.0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28.0</v>
      </c>
      <c r="E8" s="2" t="n">
        <v>87.0</v>
      </c>
      <c r="F8" s="2" t="n">
        <v>348.0</v>
      </c>
      <c r="G8" s="2" t="n">
        <v>558.0</v>
      </c>
      <c r="H8" s="2" t="n">
        <v>563.0</v>
      </c>
      <c r="I8" s="2" t="n">
        <v>331.0</v>
      </c>
      <c r="J8" s="2" t="n">
        <v>400.0</v>
      </c>
      <c r="K8" s="2" t="n">
        <f si="0" t="shared"/>
        <v>2315.0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4411.0</v>
      </c>
      <c r="E9" s="2" t="n">
        <v>6626.0</v>
      </c>
      <c r="F9" s="2" t="n">
        <v>12446.0</v>
      </c>
      <c r="G9" s="2" t="n">
        <v>13520.0</v>
      </c>
      <c r="H9" s="2" t="n">
        <v>11554.0</v>
      </c>
      <c r="I9" s="2" t="n">
        <v>8346.0</v>
      </c>
      <c r="J9" s="2" t="n">
        <v>7373.0</v>
      </c>
      <c r="K9" s="2" t="n">
        <f si="0" t="shared"/>
        <v>64276.0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4712.0</v>
      </c>
      <c r="E10" s="2" t="n">
        <v>5730.0</v>
      </c>
      <c r="F10" s="2" t="n">
        <v>6705.0</v>
      </c>
      <c r="G10" s="2" t="n">
        <v>10662.0</v>
      </c>
      <c r="H10" s="2" t="n">
        <v>11057.0</v>
      </c>
      <c r="I10" s="2" t="n">
        <v>7545.0</v>
      </c>
      <c r="J10" s="2" t="n">
        <v>7159.0</v>
      </c>
      <c r="K10" s="2" t="n">
        <f si="0" t="shared"/>
        <v>53570.0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133.0</v>
      </c>
      <c r="E11" s="2" t="n">
        <v>380.0</v>
      </c>
      <c r="F11" s="2" t="n">
        <v>6279.0</v>
      </c>
      <c r="G11" s="2" t="n">
        <v>5324.0</v>
      </c>
      <c r="H11" s="2" t="n">
        <v>2702.0</v>
      </c>
      <c r="I11" s="2" t="n">
        <v>1485.0</v>
      </c>
      <c r="J11" s="2" t="n">
        <v>1425.0</v>
      </c>
      <c r="K11" s="2" t="n">
        <f si="0" t="shared"/>
        <v>17728.0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836.0</v>
      </c>
      <c r="E12" s="2" t="n">
        <v>1109.0</v>
      </c>
      <c r="F12" s="2" t="n">
        <v>11971.0</v>
      </c>
      <c r="G12" s="2" t="n">
        <v>11310.0</v>
      </c>
      <c r="H12" s="2" t="n">
        <v>5457.0</v>
      </c>
      <c r="I12" s="2" t="n">
        <v>3959.0</v>
      </c>
      <c r="J12" s="2" t="n">
        <v>3018.0</v>
      </c>
      <c r="K12" s="2" t="n">
        <f si="0" t="shared"/>
        <v>37660.0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381.0</v>
      </c>
      <c r="E13" s="2" t="n">
        <v>565.0</v>
      </c>
      <c r="F13" s="2" t="n">
        <v>7523.0</v>
      </c>
      <c r="G13" s="2" t="n">
        <v>8648.0</v>
      </c>
      <c r="H13" s="2" t="n">
        <v>5209.0</v>
      </c>
      <c r="I13" s="2" t="n">
        <v>3646.0</v>
      </c>
      <c r="J13" s="2" t="n">
        <v>3156.0</v>
      </c>
      <c r="K13" s="2" t="n">
        <f si="0" t="shared"/>
        <v>29128.0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567.0</v>
      </c>
      <c r="E14" s="2" t="n">
        <v>1783.0</v>
      </c>
      <c r="F14" s="2" t="n">
        <v>11912.0</v>
      </c>
      <c r="G14" s="2" t="n">
        <v>10308.0</v>
      </c>
      <c r="H14" s="2" t="n">
        <v>4624.0</v>
      </c>
      <c r="I14" s="2" t="n">
        <v>3054.0</v>
      </c>
      <c r="J14" s="2" t="n">
        <v>2299.0</v>
      </c>
      <c r="K14" s="2" t="n">
        <f si="0" t="shared"/>
        <v>34547.0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117.0</v>
      </c>
      <c r="E15" s="2" t="n">
        <f ref="E15:J15" si="1" t="shared">E16-E9-E10-E11-E12-E13-E14</f>
        <v>153.0</v>
      </c>
      <c r="F15" s="2" t="n">
        <f si="1" t="shared"/>
        <v>798.0</v>
      </c>
      <c r="G15" s="2" t="n">
        <f si="1" t="shared"/>
        <v>851.0</v>
      </c>
      <c r="H15" s="2" t="n">
        <f si="1" t="shared"/>
        <v>526.0</v>
      </c>
      <c r="I15" s="2" t="n">
        <f si="1" t="shared"/>
        <v>459.0</v>
      </c>
      <c r="J15" s="2" t="n">
        <f si="1" t="shared"/>
        <v>519.0</v>
      </c>
      <c r="K15" s="2" t="n">
        <f si="0" t="shared"/>
        <v>3423.0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11157.0</v>
      </c>
      <c r="E16" s="2" t="n">
        <v>16346.0</v>
      </c>
      <c r="F16" s="2" t="n">
        <v>57634.0</v>
      </c>
      <c r="G16" s="2" t="n">
        <v>60623.0</v>
      </c>
      <c r="H16" s="2" t="n">
        <v>41129.0</v>
      </c>
      <c r="I16" s="2" t="n">
        <v>28494.0</v>
      </c>
      <c r="J16" s="2" t="n">
        <v>24949.0</v>
      </c>
      <c r="K16" s="2" t="n">
        <f si="0" t="shared"/>
        <v>240332.0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23.0</v>
      </c>
      <c r="E17" s="2" t="n">
        <f ref="E17:J17" si="2" t="shared">E18-E16-E3-E4-E5-E6-E7-E8</f>
        <v>57.0</v>
      </c>
      <c r="F17" s="2" t="n">
        <f si="2" t="shared"/>
        <v>403.0</v>
      </c>
      <c r="G17" s="2" t="n">
        <f si="2" t="shared"/>
        <v>511.0</v>
      </c>
      <c r="H17" s="2" t="n">
        <f si="2" t="shared"/>
        <v>466.0</v>
      </c>
      <c r="I17" s="2" t="n">
        <f si="2" t="shared"/>
        <v>300.0</v>
      </c>
      <c r="J17" s="2" t="n">
        <f si="2" t="shared"/>
        <v>190.0</v>
      </c>
      <c r="K17" s="2" t="n">
        <f si="0" t="shared"/>
        <v>1950.0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25872.0</v>
      </c>
      <c r="E18" s="2" t="n">
        <v>46321.0</v>
      </c>
      <c r="F18" s="2" t="n">
        <v>167223.0</v>
      </c>
      <c r="G18" s="2" t="n">
        <v>197875.0</v>
      </c>
      <c r="H18" s="2" t="n">
        <v>161084.0</v>
      </c>
      <c r="I18" s="2" t="n">
        <v>148521.0</v>
      </c>
      <c r="J18" s="2" t="n">
        <v>146850.0</v>
      </c>
      <c r="K18" s="2" t="n">
        <f si="0" t="shared"/>
        <v>893746.0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487.0</v>
      </c>
      <c r="E19" s="2" t="n">
        <v>234.0</v>
      </c>
      <c r="F19" s="2" t="n">
        <v>1629.0</v>
      </c>
      <c r="G19" s="2" t="n">
        <v>2595.0</v>
      </c>
      <c r="H19" s="2" t="n">
        <v>1936.0</v>
      </c>
      <c r="I19" s="2" t="n">
        <v>2850.0</v>
      </c>
      <c r="J19" s="2" t="n">
        <v>4933.0</v>
      </c>
      <c r="K19" s="2" t="n">
        <f si="0" t="shared"/>
        <v>14664.0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3420.0</v>
      </c>
      <c r="E20" s="2" t="n">
        <v>1815.0</v>
      </c>
      <c r="F20" s="2" t="n">
        <v>6721.0</v>
      </c>
      <c r="G20" s="2" t="n">
        <v>11671.0</v>
      </c>
      <c r="H20" s="2" t="n">
        <v>10003.0</v>
      </c>
      <c r="I20" s="2" t="n">
        <v>10641.0</v>
      </c>
      <c r="J20" s="2" t="n">
        <v>14482.0</v>
      </c>
      <c r="K20" s="2" t="n">
        <f si="0" t="shared"/>
        <v>58753.0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4.0</v>
      </c>
      <c r="E21" s="2" t="n">
        <v>31.0</v>
      </c>
      <c r="F21" s="2" t="n">
        <v>88.0</v>
      </c>
      <c r="G21" s="2" t="n">
        <v>113.0</v>
      </c>
      <c r="H21" s="2" t="n">
        <v>73.0</v>
      </c>
      <c r="I21" s="2" t="n">
        <v>54.0</v>
      </c>
      <c r="J21" s="2" t="n">
        <v>40.0</v>
      </c>
      <c r="K21" s="2" t="n">
        <f si="0" t="shared"/>
        <v>403.0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14.0</v>
      </c>
      <c r="E22" s="2" t="n">
        <v>37.0</v>
      </c>
      <c r="F22" s="2" t="n">
        <v>65.0</v>
      </c>
      <c r="G22" s="2" t="n">
        <v>138.0</v>
      </c>
      <c r="H22" s="2" t="n">
        <v>112.0</v>
      </c>
      <c r="I22" s="2" t="n">
        <v>91.0</v>
      </c>
      <c r="J22" s="2" t="n">
        <v>60.0</v>
      </c>
      <c r="K22" s="2" t="n">
        <f si="0" t="shared"/>
        <v>517.0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10.0</v>
      </c>
      <c r="E23" s="2" t="n">
        <v>5.0</v>
      </c>
      <c r="F23" s="2" t="n">
        <v>11.0</v>
      </c>
      <c r="G23" s="2" t="n">
        <v>32.0</v>
      </c>
      <c r="H23" s="2" t="n">
        <v>28.0</v>
      </c>
      <c r="I23" s="2" t="n">
        <v>17.0</v>
      </c>
      <c r="J23" s="2" t="n">
        <v>30.0</v>
      </c>
      <c r="K23" s="2" t="n">
        <f si="0" t="shared"/>
        <v>133.0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14.0</v>
      </c>
      <c r="E24" s="2" t="n">
        <f ref="E24:J24" si="3" t="shared">E25-E19-E20-E21-E22-E23</f>
        <v>51.0</v>
      </c>
      <c r="F24" s="2" t="n">
        <f si="3" t="shared"/>
        <v>286.0</v>
      </c>
      <c r="G24" s="2" t="n">
        <f si="3" t="shared"/>
        <v>340.0</v>
      </c>
      <c r="H24" s="2" t="n">
        <f si="3" t="shared"/>
        <v>207.0</v>
      </c>
      <c r="I24" s="2" t="n">
        <f si="3" t="shared"/>
        <v>164.0</v>
      </c>
      <c r="J24" s="2" t="n">
        <f si="3" t="shared"/>
        <v>115.0</v>
      </c>
      <c r="K24" s="2" t="n">
        <f si="0" t="shared"/>
        <v>1177.0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3949.0</v>
      </c>
      <c r="E25" s="2" t="n">
        <v>2173.0</v>
      </c>
      <c r="F25" s="2" t="n">
        <v>8800.0</v>
      </c>
      <c r="G25" s="2" t="n">
        <v>14889.0</v>
      </c>
      <c r="H25" s="2" t="n">
        <v>12359.0</v>
      </c>
      <c r="I25" s="2" t="n">
        <v>13817.0</v>
      </c>
      <c r="J25" s="2" t="n">
        <v>19660.0</v>
      </c>
      <c r="K25" s="2" t="n">
        <f si="0" t="shared"/>
        <v>75647.0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8.0</v>
      </c>
      <c r="E26" s="2" t="n">
        <v>8.0</v>
      </c>
      <c r="F26" s="2" t="n">
        <v>205.0</v>
      </c>
      <c r="G26" s="2" t="n">
        <v>185.0</v>
      </c>
      <c r="H26" s="2" t="n">
        <v>183.0</v>
      </c>
      <c r="I26" s="2" t="n">
        <v>165.0</v>
      </c>
      <c r="J26" s="2" t="n">
        <v>106.0</v>
      </c>
      <c r="K26" s="2" t="n">
        <f si="0" t="shared"/>
        <v>860.0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78.0</v>
      </c>
      <c r="E27" s="2" t="n">
        <v>106.0</v>
      </c>
      <c r="F27" s="2" t="n">
        <v>1255.0</v>
      </c>
      <c r="G27" s="2" t="n">
        <v>1105.0</v>
      </c>
      <c r="H27" s="2" t="n">
        <v>969.0</v>
      </c>
      <c r="I27" s="2" t="n">
        <v>798.0</v>
      </c>
      <c r="J27" s="2" t="n">
        <v>724.0</v>
      </c>
      <c r="K27" s="2" t="n">
        <f si="0" t="shared"/>
        <v>5035.0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85.0</v>
      </c>
      <c r="E28" s="2" t="n">
        <v>168.0</v>
      </c>
      <c r="F28" s="2" t="n">
        <v>1218.0</v>
      </c>
      <c r="G28" s="2" t="n">
        <v>1560.0</v>
      </c>
      <c r="H28" s="2" t="n">
        <v>1346.0</v>
      </c>
      <c r="I28" s="2" t="n">
        <v>1698.0</v>
      </c>
      <c r="J28" s="2" t="n">
        <v>1079.0</v>
      </c>
      <c r="K28" s="2" t="n">
        <f si="0" t="shared"/>
        <v>7154.0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12.0</v>
      </c>
      <c r="F29" s="2" t="n">
        <v>356.0</v>
      </c>
      <c r="G29" s="2" t="n">
        <v>506.0</v>
      </c>
      <c r="H29" s="2" t="n">
        <v>584.0</v>
      </c>
      <c r="I29" s="2" t="n">
        <v>440.0</v>
      </c>
      <c r="J29" s="2" t="n">
        <v>273.0</v>
      </c>
      <c r="K29" s="2" t="n">
        <f si="0" t="shared"/>
        <v>2186.0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33.0</v>
      </c>
      <c r="E30" s="2" t="n">
        <v>33.0</v>
      </c>
      <c r="F30" s="2" t="n">
        <v>576.0</v>
      </c>
      <c r="G30" s="2" t="n">
        <v>593.0</v>
      </c>
      <c r="H30" s="2" t="n">
        <v>530.0</v>
      </c>
      <c r="I30" s="2" t="n">
        <v>582.0</v>
      </c>
      <c r="J30" s="2" t="n">
        <v>496.0</v>
      </c>
      <c r="K30" s="2" t="n">
        <f si="0" t="shared"/>
        <v>2843.0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14.0</v>
      </c>
      <c r="E31" s="2" t="n">
        <v>9.0</v>
      </c>
      <c r="F31" s="2" t="n">
        <v>189.0</v>
      </c>
      <c r="G31" s="2" t="n">
        <v>267.0</v>
      </c>
      <c r="H31" s="2" t="n">
        <v>228.0</v>
      </c>
      <c r="I31" s="2" t="n">
        <v>293.0</v>
      </c>
      <c r="J31" s="2" t="n">
        <v>192.0</v>
      </c>
      <c r="K31" s="2" t="n">
        <f si="0" t="shared"/>
        <v>1192.0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15.0</v>
      </c>
      <c r="E32" s="2" t="n">
        <v>44.0</v>
      </c>
      <c r="F32" s="2" t="n">
        <v>289.0</v>
      </c>
      <c r="G32" s="2" t="n">
        <v>397.0</v>
      </c>
      <c r="H32" s="2" t="n">
        <v>351.0</v>
      </c>
      <c r="I32" s="2" t="n">
        <v>212.0</v>
      </c>
      <c r="J32" s="2" t="n">
        <v>143.0</v>
      </c>
      <c r="K32" s="2" t="n">
        <f si="0" t="shared"/>
        <v>1451.0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86.0</v>
      </c>
      <c r="E33" s="2" t="n">
        <v>59.0</v>
      </c>
      <c r="F33" s="2" t="n">
        <v>1056.0</v>
      </c>
      <c r="G33" s="2" t="n">
        <v>1601.0</v>
      </c>
      <c r="H33" s="2" t="n">
        <v>1303.0</v>
      </c>
      <c r="I33" s="2" t="n">
        <v>1529.0</v>
      </c>
      <c r="J33" s="2" t="n">
        <v>1700.0</v>
      </c>
      <c r="K33" s="2" t="n">
        <f si="0" t="shared"/>
        <v>7334.0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10.0</v>
      </c>
      <c r="F34" s="2" t="n">
        <v>174.0</v>
      </c>
      <c r="G34" s="2" t="n">
        <v>168.0</v>
      </c>
      <c r="H34" s="2" t="n">
        <v>182.0</v>
      </c>
      <c r="I34" s="2" t="n">
        <v>167.0</v>
      </c>
      <c r="J34" s="2" t="n">
        <v>176.0</v>
      </c>
      <c r="K34" s="2" t="n">
        <f si="0" t="shared"/>
        <v>883.0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1.0</v>
      </c>
      <c r="E35" s="2" t="n">
        <v>0.0</v>
      </c>
      <c r="F35" s="2" t="n">
        <v>29.0</v>
      </c>
      <c r="G35" s="2" t="n">
        <v>54.0</v>
      </c>
      <c r="H35" s="2" t="n">
        <v>45.0</v>
      </c>
      <c r="I35" s="2" t="n">
        <v>35.0</v>
      </c>
      <c r="J35" s="2" t="n">
        <v>16.0</v>
      </c>
      <c r="K35" s="2" t="n">
        <f si="0" t="shared"/>
        <v>180.0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31.0</v>
      </c>
      <c r="E36" s="2" t="n">
        <v>25.0</v>
      </c>
      <c r="F36" s="2" t="n">
        <v>195.0</v>
      </c>
      <c r="G36" s="2" t="n">
        <v>170.0</v>
      </c>
      <c r="H36" s="2" t="n">
        <v>180.0</v>
      </c>
      <c r="I36" s="2" t="n">
        <v>200.0</v>
      </c>
      <c r="J36" s="2" t="n">
        <v>151.0</v>
      </c>
      <c r="K36" s="2" t="n">
        <f si="0" t="shared"/>
        <v>952.0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20.0</v>
      </c>
      <c r="E37" s="2" t="n">
        <v>63.0</v>
      </c>
      <c r="F37" s="2" t="n">
        <v>326.0</v>
      </c>
      <c r="G37" s="2" t="n">
        <v>473.0</v>
      </c>
      <c r="H37" s="2" t="n">
        <v>285.0</v>
      </c>
      <c r="I37" s="2" t="n">
        <v>171.0</v>
      </c>
      <c r="J37" s="2" t="n">
        <v>125.0</v>
      </c>
      <c r="K37" s="2" t="n">
        <f si="0" t="shared"/>
        <v>1463.0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85.0</v>
      </c>
      <c r="E38" s="2" t="n">
        <f ref="E38:J38" si="4" t="shared">E39-E26-E27-E28-E29-E30-E31-E32-E33-E34-E35-E36-E37</f>
        <v>168.0</v>
      </c>
      <c r="F38" s="2" t="n">
        <f si="4" t="shared"/>
        <v>1275.0</v>
      </c>
      <c r="G38" s="2" t="n">
        <f si="4" t="shared"/>
        <v>1499.0</v>
      </c>
      <c r="H38" s="2" t="n">
        <f si="4" t="shared"/>
        <v>1168.0</v>
      </c>
      <c r="I38" s="2" t="n">
        <f si="4" t="shared"/>
        <v>896.0</v>
      </c>
      <c r="J38" s="2" t="n">
        <f si="4" t="shared"/>
        <v>562.0</v>
      </c>
      <c r="K38" s="2" t="n">
        <f si="0" t="shared"/>
        <v>5653.0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477.0</v>
      </c>
      <c r="E39" s="2" t="n">
        <v>705.0</v>
      </c>
      <c r="F39" s="2" t="n">
        <v>7143.0</v>
      </c>
      <c r="G39" s="2" t="n">
        <v>8578.0</v>
      </c>
      <c r="H39" s="2" t="n">
        <v>7354.0</v>
      </c>
      <c r="I39" s="2" t="n">
        <v>7186.0</v>
      </c>
      <c r="J39" s="2" t="n">
        <v>5743.0</v>
      </c>
      <c r="K39" s="2" t="n">
        <f si="0" t="shared"/>
        <v>37186.0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498.0</v>
      </c>
      <c r="E40" s="2" t="n">
        <v>383.0</v>
      </c>
      <c r="F40" s="2" t="n">
        <v>1306.0</v>
      </c>
      <c r="G40" s="2" t="n">
        <v>1714.0</v>
      </c>
      <c r="H40" s="2" t="n">
        <v>1388.0</v>
      </c>
      <c r="I40" s="2" t="n">
        <v>1502.0</v>
      </c>
      <c r="J40" s="2" t="n">
        <v>2385.0</v>
      </c>
      <c r="K40" s="2" t="n">
        <f si="0" t="shared"/>
        <v>9176.0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114.0</v>
      </c>
      <c r="E41" s="2" t="n">
        <v>79.0</v>
      </c>
      <c r="F41" s="2" t="n">
        <v>282.0</v>
      </c>
      <c r="G41" s="2" t="n">
        <v>326.0</v>
      </c>
      <c r="H41" s="2" t="n">
        <v>290.0</v>
      </c>
      <c r="I41" s="2" t="n">
        <v>280.0</v>
      </c>
      <c r="J41" s="2" t="n">
        <v>299.0</v>
      </c>
      <c r="K41" s="2" t="n">
        <f si="0" t="shared"/>
        <v>1670.0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4.0</v>
      </c>
      <c r="E42" s="2" t="n">
        <f ref="E42:J42" si="5" t="shared">E43-E40-E41</f>
        <v>13.0</v>
      </c>
      <c r="F42" s="2" t="n">
        <f si="5" t="shared"/>
        <v>45.0</v>
      </c>
      <c r="G42" s="2" t="n">
        <f si="5" t="shared"/>
        <v>42.0</v>
      </c>
      <c r="H42" s="2" t="n">
        <f si="5" t="shared"/>
        <v>47.0</v>
      </c>
      <c r="I42" s="2" t="n">
        <f si="5" t="shared"/>
        <v>40.0</v>
      </c>
      <c r="J42" s="2" t="n">
        <f si="5" t="shared"/>
        <v>38.0</v>
      </c>
      <c r="K42" s="2" t="n">
        <f si="0" t="shared"/>
        <v>229.0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616.0</v>
      </c>
      <c r="E43" s="2" t="n">
        <v>475.0</v>
      </c>
      <c r="F43" s="2" t="n">
        <v>1633.0</v>
      </c>
      <c r="G43" s="2" t="n">
        <v>2082.0</v>
      </c>
      <c r="H43" s="2" t="n">
        <v>1725.0</v>
      </c>
      <c r="I43" s="2" t="n">
        <v>1822.0</v>
      </c>
      <c r="J43" s="2" t="n">
        <v>2722.0</v>
      </c>
      <c r="K43" s="2" t="n">
        <f si="0" t="shared"/>
        <v>11075.0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11.0</v>
      </c>
      <c r="E44" s="2" t="n">
        <v>13.0</v>
      </c>
      <c r="F44" s="2" t="n">
        <v>88.0</v>
      </c>
      <c r="G44" s="2" t="n">
        <v>86.0</v>
      </c>
      <c r="H44" s="2" t="n">
        <v>87.0</v>
      </c>
      <c r="I44" s="2" t="n">
        <v>63.0</v>
      </c>
      <c r="J44" s="2" t="n">
        <v>46.0</v>
      </c>
      <c r="K44" s="2" t="n">
        <f si="0" t="shared"/>
        <v>394.0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7.0</v>
      </c>
      <c r="E45" s="2" t="n">
        <f ref="E45:J45" si="6" t="shared">E46-E44</f>
        <v>55.0</v>
      </c>
      <c r="F45" s="2" t="n">
        <f si="6" t="shared"/>
        <v>126.0</v>
      </c>
      <c r="G45" s="2" t="n">
        <f si="6" t="shared"/>
        <v>231.0</v>
      </c>
      <c r="H45" s="2" t="n">
        <f si="6" t="shared"/>
        <v>177.0</v>
      </c>
      <c r="I45" s="2" t="n">
        <f si="6" t="shared"/>
        <v>97.0</v>
      </c>
      <c r="J45" s="2" t="n">
        <f si="6" t="shared"/>
        <v>44.0</v>
      </c>
      <c r="K45" s="2" t="n">
        <f si="0" t="shared"/>
        <v>737.0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18.0</v>
      </c>
      <c r="E46" s="2" t="n">
        <v>68.0</v>
      </c>
      <c r="F46" s="2" t="n">
        <v>214.0</v>
      </c>
      <c r="G46" s="2" t="n">
        <v>317.0</v>
      </c>
      <c r="H46" s="2" t="n">
        <v>264.0</v>
      </c>
      <c r="I46" s="2" t="n">
        <v>160.0</v>
      </c>
      <c r="J46" s="2" t="n">
        <v>90.0</v>
      </c>
      <c r="K46" s="2" t="n">
        <f si="0" t="shared"/>
        <v>1131.0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30.0</v>
      </c>
      <c r="E47" s="2" t="n">
        <v>12.0</v>
      </c>
      <c r="F47" s="2" t="n">
        <v>85.0</v>
      </c>
      <c r="G47" s="2" t="n">
        <v>54.0</v>
      </c>
      <c r="H47" s="2" t="n">
        <v>27.0</v>
      </c>
      <c r="I47" s="2" t="n">
        <v>22.0</v>
      </c>
      <c r="J47" s="2" t="n">
        <v>6.0</v>
      </c>
      <c r="K47" s="2" t="n">
        <f si="0" t="shared"/>
        <v>236.0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30962.0</v>
      </c>
      <c r="E48" s="2" t="n">
        <f ref="E48:J48" si="7" t="shared">E47+E46+E43+E39+E25+E18</f>
        <v>49754.0</v>
      </c>
      <c r="F48" s="2" t="n">
        <f si="7" t="shared"/>
        <v>185098.0</v>
      </c>
      <c r="G48" s="2" t="n">
        <f si="7" t="shared"/>
        <v>223795.0</v>
      </c>
      <c r="H48" s="2" t="n">
        <f si="7" t="shared"/>
        <v>182813.0</v>
      </c>
      <c r="I48" s="2" t="n">
        <f si="7" t="shared"/>
        <v>171528.0</v>
      </c>
      <c r="J48" s="2" t="n">
        <f si="7" t="shared"/>
        <v>175071.0</v>
      </c>
      <c r="K48" s="2" t="n">
        <f si="0" t="shared"/>
        <v>1019021.0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