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<sst xmlns="http://schemas.openxmlformats.org/spreadsheetml/2006/main" count="109" uniqueCount="64">
  <si>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</si>
  <si>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</si>
  <si>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</si>
  <si>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</si>
  <si>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</si>
  <si>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</si>
  <si>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</si>
  <si>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</si>
  <si>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</si>
  <si>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</si>
  <si>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</si>
  <si>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</si>
  <si>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</si>
  <si>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</si>
  <si>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</si>
  <si>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</si>
  <si>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</si>
  <si>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</si>
  <si>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</si>
  <si>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</si>
  <si>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</si>
  <si>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</si>
  <si>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</si>
  <si>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</si>
  <si>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</si>
  <si>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</si>
  <si>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</si>
  <si>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</si>
  <si>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</si>
  <si>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</si>
  <si>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</si>
  <si>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</si>
  <si>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</si>
  <si>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</si>
  <si>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</si>
  <si>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</si>
  <si>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</si>
  <si>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</si>
  <si>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</si>
  <si>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</si>
  <si>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</si>
  <si>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</si>
  <si>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</si>
  <si>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</si>
  <si>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</si>
  <si>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</si>
  <si>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</si>
  <si>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</si>
  <si>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</si>
  <si>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</si>
  <si>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</si>
  <si>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</si>
  <si>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</si>
  <si>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</si>
  <si>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</si>
  <si>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</si>
  <si>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</si>
  <si>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</si>
  <si>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</si>
  <si>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</si>
  <si>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</si>
  <si>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</si>
  <si>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107年12月來臺旅客人次－按年齡分
Table 1-5   Visitor Arrivals by Age,
December,2018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</si>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</sst>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12830.0</v>
      </c>
      <c r="E3" s="2" t="n">
        <v>11532.0</v>
      </c>
      <c r="F3" s="2" t="n">
        <v>31904.0</v>
      </c>
      <c r="G3" s="2" t="n">
        <v>35998.0</v>
      </c>
      <c r="H3" s="2" t="n">
        <v>30698.0</v>
      </c>
      <c r="I3" s="2" t="n">
        <v>25865.0</v>
      </c>
      <c r="J3" s="2" t="n">
        <v>19164.0</v>
      </c>
      <c r="K3" s="2" t="n">
        <f>SUM(D3:J3)</f>
        <v>167991.0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7236.0</v>
      </c>
      <c r="E4" s="2" t="n">
        <v>3759.0</v>
      </c>
      <c r="F4" s="2" t="n">
        <v>50221.0</v>
      </c>
      <c r="G4" s="2" t="n">
        <v>61228.0</v>
      </c>
      <c r="H4" s="2" t="n">
        <v>38358.0</v>
      </c>
      <c r="I4" s="2" t="n">
        <v>35710.0</v>
      </c>
      <c r="J4" s="2" t="n">
        <v>35690.0</v>
      </c>
      <c r="K4" s="2" t="n">
        <f ref="K4:K48" si="0" t="shared">SUM(D4:J4)</f>
        <v>232202.0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5703.0</v>
      </c>
      <c r="E5" s="2" t="n">
        <v>28739.0</v>
      </c>
      <c r="F5" s="2" t="n">
        <v>28202.0</v>
      </c>
      <c r="G5" s="2" t="n">
        <v>29938.0</v>
      </c>
      <c r="H5" s="2" t="n">
        <v>39068.0</v>
      </c>
      <c r="I5" s="2" t="n">
        <v>34067.0</v>
      </c>
      <c r="J5" s="2" t="n">
        <v>34381.0</v>
      </c>
      <c r="K5" s="2" t="n">
        <f si="0" t="shared"/>
        <v>200098.0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3716.0</v>
      </c>
      <c r="E6" s="2" t="n">
        <v>10704.0</v>
      </c>
      <c r="F6" s="2" t="n">
        <v>25383.0</v>
      </c>
      <c r="G6" s="2" t="n">
        <v>19716.0</v>
      </c>
      <c r="H6" s="2" t="n">
        <v>20378.0</v>
      </c>
      <c r="I6" s="2" t="n">
        <v>18542.0</v>
      </c>
      <c r="J6" s="2" t="n">
        <v>10827.0</v>
      </c>
      <c r="K6" s="2" t="n">
        <f si="0" t="shared"/>
        <v>109266.0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61.0</v>
      </c>
      <c r="E7" s="2" t="n">
        <v>72.0</v>
      </c>
      <c r="F7" s="2" t="n">
        <v>571.0</v>
      </c>
      <c r="G7" s="2" t="n">
        <v>970.0</v>
      </c>
      <c r="H7" s="2" t="n">
        <v>669.0</v>
      </c>
      <c r="I7" s="2" t="n">
        <v>329.0</v>
      </c>
      <c r="J7" s="2" t="n">
        <v>176.0</v>
      </c>
      <c r="K7" s="2" t="n">
        <f si="0" t="shared"/>
        <v>2848.0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49.0</v>
      </c>
      <c r="E8" s="2" t="n">
        <v>65.0</v>
      </c>
      <c r="F8" s="2" t="n">
        <v>294.0</v>
      </c>
      <c r="G8" s="2" t="n">
        <v>463.0</v>
      </c>
      <c r="H8" s="2" t="n">
        <v>405.0</v>
      </c>
      <c r="I8" s="2" t="n">
        <v>277.0</v>
      </c>
      <c r="J8" s="2" t="n">
        <v>385.0</v>
      </c>
      <c r="K8" s="2" t="n">
        <f si="0" t="shared"/>
        <v>1938.0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5356.0</v>
      </c>
      <c r="E9" s="2" t="n">
        <v>13011.0</v>
      </c>
      <c r="F9" s="2" t="n">
        <v>12454.0</v>
      </c>
      <c r="G9" s="2" t="n">
        <v>12204.0</v>
      </c>
      <c r="H9" s="2" t="n">
        <v>13555.0</v>
      </c>
      <c r="I9" s="2" t="n">
        <v>9075.0</v>
      </c>
      <c r="J9" s="2" t="n">
        <v>6808.0</v>
      </c>
      <c r="K9" s="2" t="n">
        <f si="0" t="shared"/>
        <v>72463.0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5599.0</v>
      </c>
      <c r="E10" s="2" t="n">
        <v>9887.0</v>
      </c>
      <c r="F10" s="2" t="n">
        <v>10535.0</v>
      </c>
      <c r="G10" s="2" t="n">
        <v>10572.0</v>
      </c>
      <c r="H10" s="2" t="n">
        <v>12905.0</v>
      </c>
      <c r="I10" s="2" t="n">
        <v>9499.0</v>
      </c>
      <c r="J10" s="2" t="n">
        <v>7050.0</v>
      </c>
      <c r="K10" s="2" t="n">
        <f si="0" t="shared"/>
        <v>66047.0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705.0</v>
      </c>
      <c r="E11" s="2" t="n">
        <v>2028.0</v>
      </c>
      <c r="F11" s="2" t="n">
        <v>5516.0</v>
      </c>
      <c r="G11" s="2" t="n">
        <v>5125.0</v>
      </c>
      <c r="H11" s="2" t="n">
        <v>3281.0</v>
      </c>
      <c r="I11" s="2" t="n">
        <v>1786.0</v>
      </c>
      <c r="J11" s="2" t="n">
        <v>1369.0</v>
      </c>
      <c r="K11" s="2" t="n">
        <f si="0" t="shared"/>
        <v>19810.0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1955.0</v>
      </c>
      <c r="E12" s="2" t="n">
        <v>3668.0</v>
      </c>
      <c r="F12" s="2" t="n">
        <v>11663.0</v>
      </c>
      <c r="G12" s="2" t="n">
        <v>10021.0</v>
      </c>
      <c r="H12" s="2" t="n">
        <v>5758.0</v>
      </c>
      <c r="I12" s="2" t="n">
        <v>4170.0</v>
      </c>
      <c r="J12" s="2" t="n">
        <v>3067.0</v>
      </c>
      <c r="K12" s="2" t="n">
        <f si="0" t="shared"/>
        <v>40302.0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1318.0</v>
      </c>
      <c r="E13" s="2" t="n">
        <v>2412.0</v>
      </c>
      <c r="F13" s="2" t="n">
        <v>12225.0</v>
      </c>
      <c r="G13" s="2" t="n">
        <v>12120.0</v>
      </c>
      <c r="H13" s="2" t="n">
        <v>7283.0</v>
      </c>
      <c r="I13" s="2" t="n">
        <v>5265.0</v>
      </c>
      <c r="J13" s="2" t="n">
        <v>4441.0</v>
      </c>
      <c r="K13" s="2" t="n">
        <f si="0" t="shared"/>
        <v>45064.0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885.0</v>
      </c>
      <c r="E14" s="2" t="n">
        <v>2369.0</v>
      </c>
      <c r="F14" s="2" t="n">
        <v>12391.0</v>
      </c>
      <c r="G14" s="2" t="n">
        <v>9906.0</v>
      </c>
      <c r="H14" s="2" t="n">
        <v>4746.0</v>
      </c>
      <c r="I14" s="2" t="n">
        <v>2834.0</v>
      </c>
      <c r="J14" s="2" t="n">
        <v>2269.0</v>
      </c>
      <c r="K14" s="2" t="n">
        <f si="0" t="shared"/>
        <v>35400.0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170.0</v>
      </c>
      <c r="E15" s="2" t="n">
        <f ref="E15:J15" si="1" t="shared">E16-E9-E10-E11-E12-E13-E14</f>
        <v>357.0</v>
      </c>
      <c r="F15" s="2" t="n">
        <f si="1" t="shared"/>
        <v>837.0</v>
      </c>
      <c r="G15" s="2" t="n">
        <f si="1" t="shared"/>
        <v>920.0</v>
      </c>
      <c r="H15" s="2" t="n">
        <f si="1" t="shared"/>
        <v>528.0</v>
      </c>
      <c r="I15" s="2" t="n">
        <f si="1" t="shared"/>
        <v>440.0</v>
      </c>
      <c r="J15" s="2" t="n">
        <f si="1" t="shared"/>
        <v>518.0</v>
      </c>
      <c r="K15" s="2" t="n">
        <f si="0" t="shared"/>
        <v>3770.0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15988.0</v>
      </c>
      <c r="E16" s="2" t="n">
        <v>33732.0</v>
      </c>
      <c r="F16" s="2" t="n">
        <v>65621.0</v>
      </c>
      <c r="G16" s="2" t="n">
        <v>60868.0</v>
      </c>
      <c r="H16" s="2" t="n">
        <v>48056.0</v>
      </c>
      <c r="I16" s="2" t="n">
        <v>33069.0</v>
      </c>
      <c r="J16" s="2" t="n">
        <v>25522.0</v>
      </c>
      <c r="K16" s="2" t="n">
        <f si="0" t="shared"/>
        <v>282856.0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56.0</v>
      </c>
      <c r="E17" s="2" t="n">
        <f ref="E17:J17" si="2" t="shared">E18-E16-E3-E4-E5-E6-E7-E8</f>
        <v>88.0</v>
      </c>
      <c r="F17" s="2" t="n">
        <f si="2" t="shared"/>
        <v>290.0</v>
      </c>
      <c r="G17" s="2" t="n">
        <f si="2" t="shared"/>
        <v>462.0</v>
      </c>
      <c r="H17" s="2" t="n">
        <f si="2" t="shared"/>
        <v>414.0</v>
      </c>
      <c r="I17" s="2" t="n">
        <f si="2" t="shared"/>
        <v>284.0</v>
      </c>
      <c r="J17" s="2" t="n">
        <f si="2" t="shared"/>
        <v>174.0</v>
      </c>
      <c r="K17" s="2" t="n">
        <f si="0" t="shared"/>
        <v>1768.0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45639.0</v>
      </c>
      <c r="E18" s="2" t="n">
        <v>88691.0</v>
      </c>
      <c r="F18" s="2" t="n">
        <v>202486.0</v>
      </c>
      <c r="G18" s="2" t="n">
        <v>209643.0</v>
      </c>
      <c r="H18" s="2" t="n">
        <v>178046.0</v>
      </c>
      <c r="I18" s="2" t="n">
        <v>148143.0</v>
      </c>
      <c r="J18" s="2" t="n">
        <v>126319.0</v>
      </c>
      <c r="K18" s="2" t="n">
        <f si="0" t="shared"/>
        <v>998967.0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859.0</v>
      </c>
      <c r="E19" s="2" t="n">
        <v>829.0</v>
      </c>
      <c r="F19" s="2" t="n">
        <v>2056.0</v>
      </c>
      <c r="G19" s="2" t="n">
        <v>2461.0</v>
      </c>
      <c r="H19" s="2" t="n">
        <v>2069.0</v>
      </c>
      <c r="I19" s="2" t="n">
        <v>2004.0</v>
      </c>
      <c r="J19" s="2" t="n">
        <v>2558.0</v>
      </c>
      <c r="K19" s="2" t="n">
        <f si="0" t="shared"/>
        <v>12836.0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4788.0</v>
      </c>
      <c r="E20" s="2" t="n">
        <v>5368.0</v>
      </c>
      <c r="F20" s="2" t="n">
        <v>11340.0</v>
      </c>
      <c r="G20" s="2" t="n">
        <v>11168.0</v>
      </c>
      <c r="H20" s="2" t="n">
        <v>10076.0</v>
      </c>
      <c r="I20" s="2" t="n">
        <v>9750.0</v>
      </c>
      <c r="J20" s="2" t="n">
        <v>9428.0</v>
      </c>
      <c r="K20" s="2" t="n">
        <f si="0" t="shared"/>
        <v>61918.0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20.0</v>
      </c>
      <c r="E21" s="2" t="n">
        <v>72.0</v>
      </c>
      <c r="F21" s="2" t="n">
        <v>104.0</v>
      </c>
      <c r="G21" s="2" t="n">
        <v>88.0</v>
      </c>
      <c r="H21" s="2" t="n">
        <v>93.0</v>
      </c>
      <c r="I21" s="2" t="n">
        <v>66.0</v>
      </c>
      <c r="J21" s="2" t="n">
        <v>55.0</v>
      </c>
      <c r="K21" s="2" t="n">
        <f si="0" t="shared"/>
        <v>498.0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35.0</v>
      </c>
      <c r="E22" s="2" t="n">
        <v>70.0</v>
      </c>
      <c r="F22" s="2" t="n">
        <v>93.0</v>
      </c>
      <c r="G22" s="2" t="n">
        <v>87.0</v>
      </c>
      <c r="H22" s="2" t="n">
        <v>71.0</v>
      </c>
      <c r="I22" s="2" t="n">
        <v>46.0</v>
      </c>
      <c r="J22" s="2" t="n">
        <v>24.0</v>
      </c>
      <c r="K22" s="2" t="n">
        <f si="0" t="shared"/>
        <v>426.0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22.0</v>
      </c>
      <c r="E23" s="2" t="n">
        <v>34.0</v>
      </c>
      <c r="F23" s="2" t="n">
        <v>18.0</v>
      </c>
      <c r="G23" s="2" t="n">
        <v>24.0</v>
      </c>
      <c r="H23" s="2" t="n">
        <v>12.0</v>
      </c>
      <c r="I23" s="2" t="n">
        <v>4.0</v>
      </c>
      <c r="J23" s="2" t="n">
        <v>12.0</v>
      </c>
      <c r="K23" s="2" t="n">
        <f si="0" t="shared"/>
        <v>126.0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26.0</v>
      </c>
      <c r="E24" s="2" t="n">
        <f ref="E24:J24" si="3" t="shared">E25-E19-E20-E21-E22-E23</f>
        <v>101.0</v>
      </c>
      <c r="F24" s="2" t="n">
        <f si="3" t="shared"/>
        <v>233.0</v>
      </c>
      <c r="G24" s="2" t="n">
        <f si="3" t="shared"/>
        <v>210.0</v>
      </c>
      <c r="H24" s="2" t="n">
        <f si="3" t="shared"/>
        <v>113.0</v>
      </c>
      <c r="I24" s="2" t="n">
        <f si="3" t="shared"/>
        <v>99.0</v>
      </c>
      <c r="J24" s="2" t="n">
        <f si="3" t="shared"/>
        <v>69.0</v>
      </c>
      <c r="K24" s="2" t="n">
        <f si="0" t="shared"/>
        <v>851.0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5750.0</v>
      </c>
      <c r="E25" s="2" t="n">
        <v>6474.0</v>
      </c>
      <c r="F25" s="2" t="n">
        <v>13844.0</v>
      </c>
      <c r="G25" s="2" t="n">
        <v>14038.0</v>
      </c>
      <c r="H25" s="2" t="n">
        <v>12434.0</v>
      </c>
      <c r="I25" s="2" t="n">
        <v>11969.0</v>
      </c>
      <c r="J25" s="2" t="n">
        <v>12146.0</v>
      </c>
      <c r="K25" s="2" t="n">
        <f si="0" t="shared"/>
        <v>76655.0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17.0</v>
      </c>
      <c r="E26" s="2" t="n">
        <v>18.0</v>
      </c>
      <c r="F26" s="2" t="n">
        <v>165.0</v>
      </c>
      <c r="G26" s="2" t="n">
        <v>134.0</v>
      </c>
      <c r="H26" s="2" t="n">
        <v>119.0</v>
      </c>
      <c r="I26" s="2" t="n">
        <v>115.0</v>
      </c>
      <c r="J26" s="2" t="n">
        <v>68.0</v>
      </c>
      <c r="K26" s="2" t="n">
        <f si="0" t="shared"/>
        <v>636.0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137.0</v>
      </c>
      <c r="E27" s="2" t="n">
        <v>213.0</v>
      </c>
      <c r="F27" s="2" t="n">
        <v>1164.0</v>
      </c>
      <c r="G27" s="2" t="n">
        <v>958.0</v>
      </c>
      <c r="H27" s="2" t="n">
        <v>765.0</v>
      </c>
      <c r="I27" s="2" t="n">
        <v>682.0</v>
      </c>
      <c r="J27" s="2" t="n">
        <v>476.0</v>
      </c>
      <c r="K27" s="2" t="n">
        <f si="0" t="shared"/>
        <v>4395.0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121.0</v>
      </c>
      <c r="E28" s="2" t="n">
        <v>184.0</v>
      </c>
      <c r="F28" s="2" t="n">
        <v>1120.0</v>
      </c>
      <c r="G28" s="2" t="n">
        <v>1137.0</v>
      </c>
      <c r="H28" s="2" t="n">
        <v>892.0</v>
      </c>
      <c r="I28" s="2" t="n">
        <v>999.0</v>
      </c>
      <c r="J28" s="2" t="n">
        <v>528.0</v>
      </c>
      <c r="K28" s="2" t="n">
        <f si="0" t="shared"/>
        <v>4981.0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69.0</v>
      </c>
      <c r="E29" s="2" t="n">
        <v>39.0</v>
      </c>
      <c r="F29" s="2" t="n">
        <v>302.0</v>
      </c>
      <c r="G29" s="2" t="n">
        <v>431.0</v>
      </c>
      <c r="H29" s="2" t="n">
        <v>352.0</v>
      </c>
      <c r="I29" s="2" t="n">
        <v>288.0</v>
      </c>
      <c r="J29" s="2" t="n">
        <v>137.0</v>
      </c>
      <c r="K29" s="2" t="n">
        <f si="0" t="shared"/>
        <v>1618.0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75.0</v>
      </c>
      <c r="E30" s="2" t="n">
        <v>90.0</v>
      </c>
      <c r="F30" s="2" t="n">
        <v>503.0</v>
      </c>
      <c r="G30" s="2" t="n">
        <v>421.0</v>
      </c>
      <c r="H30" s="2" t="n">
        <v>398.0</v>
      </c>
      <c r="I30" s="2" t="n">
        <v>440.0</v>
      </c>
      <c r="J30" s="2" t="n">
        <v>239.0</v>
      </c>
      <c r="K30" s="2" t="n">
        <f si="0" t="shared"/>
        <v>2166.0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34.0</v>
      </c>
      <c r="E31" s="2" t="n">
        <v>20.0</v>
      </c>
      <c r="F31" s="2" t="n">
        <v>187.0</v>
      </c>
      <c r="G31" s="2" t="n">
        <v>230.0</v>
      </c>
      <c r="H31" s="2" t="n">
        <v>167.0</v>
      </c>
      <c r="I31" s="2" t="n">
        <v>198.0</v>
      </c>
      <c r="J31" s="2" t="n">
        <v>132.0</v>
      </c>
      <c r="K31" s="2" t="n">
        <f si="0" t="shared"/>
        <v>968.0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32.0</v>
      </c>
      <c r="E32" s="2" t="n">
        <v>41.0</v>
      </c>
      <c r="F32" s="2" t="n">
        <v>255.0</v>
      </c>
      <c r="G32" s="2" t="n">
        <v>277.0</v>
      </c>
      <c r="H32" s="2" t="n">
        <v>253.0</v>
      </c>
      <c r="I32" s="2" t="n">
        <v>135.0</v>
      </c>
      <c r="J32" s="2" t="n">
        <v>87.0</v>
      </c>
      <c r="K32" s="2" t="n">
        <f si="0" t="shared"/>
        <v>1080.0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209.0</v>
      </c>
      <c r="E33" s="2" t="n">
        <v>213.0</v>
      </c>
      <c r="F33" s="2" t="n">
        <v>1023.0</v>
      </c>
      <c r="G33" s="2" t="n">
        <v>1349.0</v>
      </c>
      <c r="H33" s="2" t="n">
        <v>971.0</v>
      </c>
      <c r="I33" s="2" t="n">
        <v>1069.0</v>
      </c>
      <c r="J33" s="2" t="n">
        <v>1162.0</v>
      </c>
      <c r="K33" s="2" t="n">
        <f si="0" t="shared"/>
        <v>5996.0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20.0</v>
      </c>
      <c r="E34" s="2" t="n">
        <v>28.0</v>
      </c>
      <c r="F34" s="2" t="n">
        <v>176.0</v>
      </c>
      <c r="G34" s="2" t="n">
        <v>176.0</v>
      </c>
      <c r="H34" s="2" t="n">
        <v>146.0</v>
      </c>
      <c r="I34" s="2" t="n">
        <v>148.0</v>
      </c>
      <c r="J34" s="2" t="n">
        <v>142.0</v>
      </c>
      <c r="K34" s="2" t="n">
        <f si="0" t="shared"/>
        <v>836.0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5.0</v>
      </c>
      <c r="F35" s="2" t="n">
        <v>20.0</v>
      </c>
      <c r="G35" s="2" t="n">
        <v>44.0</v>
      </c>
      <c r="H35" s="2" t="n">
        <v>40.0</v>
      </c>
      <c r="I35" s="2" t="n">
        <v>26.0</v>
      </c>
      <c r="J35" s="2" t="n">
        <v>19.0</v>
      </c>
      <c r="K35" s="2" t="n">
        <f si="0" t="shared"/>
        <v>155.0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49.0</v>
      </c>
      <c r="E36" s="2" t="n">
        <v>54.0</v>
      </c>
      <c r="F36" s="2" t="n">
        <v>218.0</v>
      </c>
      <c r="G36" s="2" t="n">
        <v>152.0</v>
      </c>
      <c r="H36" s="2" t="n">
        <v>155.0</v>
      </c>
      <c r="I36" s="2" t="n">
        <v>149.0</v>
      </c>
      <c r="J36" s="2" t="n">
        <v>101.0</v>
      </c>
      <c r="K36" s="2" t="n">
        <f si="0" t="shared"/>
        <v>878.0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32.0</v>
      </c>
      <c r="E37" s="2" t="n">
        <v>50.0</v>
      </c>
      <c r="F37" s="2" t="n">
        <v>295.0</v>
      </c>
      <c r="G37" s="2" t="n">
        <v>346.0</v>
      </c>
      <c r="H37" s="2" t="n">
        <v>199.0</v>
      </c>
      <c r="I37" s="2" t="n">
        <v>165.0</v>
      </c>
      <c r="J37" s="2" t="n">
        <v>94.0</v>
      </c>
      <c r="K37" s="2" t="n">
        <f si="0" t="shared"/>
        <v>1181.0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105.0</v>
      </c>
      <c r="E38" s="2" t="n">
        <f ref="E38:J38" si="4" t="shared">E39-E26-E27-E28-E29-E30-E31-E32-E33-E34-E35-E36-E37</f>
        <v>197.0</v>
      </c>
      <c r="F38" s="2" t="n">
        <f si="4" t="shared"/>
        <v>1109.0</v>
      </c>
      <c r="G38" s="2" t="n">
        <f si="4" t="shared"/>
        <v>1182.0</v>
      </c>
      <c r="H38" s="2" t="n">
        <f si="4" t="shared"/>
        <v>862.0</v>
      </c>
      <c r="I38" s="2" t="n">
        <f si="4" t="shared"/>
        <v>654.0</v>
      </c>
      <c r="J38" s="2" t="n">
        <f si="4" t="shared"/>
        <v>399.0</v>
      </c>
      <c r="K38" s="2" t="n">
        <f si="0" t="shared"/>
        <v>4508.0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901.0</v>
      </c>
      <c r="E39" s="2" t="n">
        <v>1152.0</v>
      </c>
      <c r="F39" s="2" t="n">
        <v>6537.0</v>
      </c>
      <c r="G39" s="2" t="n">
        <v>6837.0</v>
      </c>
      <c r="H39" s="2" t="n">
        <v>5319.0</v>
      </c>
      <c r="I39" s="2" t="n">
        <v>5068.0</v>
      </c>
      <c r="J39" s="2" t="n">
        <v>3584.0</v>
      </c>
      <c r="K39" s="2" t="n">
        <f si="0" t="shared"/>
        <v>29398.0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1681.0</v>
      </c>
      <c r="E40" s="2" t="n">
        <v>1956.0</v>
      </c>
      <c r="F40" s="2" t="n">
        <v>2488.0</v>
      </c>
      <c r="G40" s="2" t="n">
        <v>2885.0</v>
      </c>
      <c r="H40" s="2" t="n">
        <v>2680.0</v>
      </c>
      <c r="I40" s="2" t="n">
        <v>2179.0</v>
      </c>
      <c r="J40" s="2" t="n">
        <v>1980.0</v>
      </c>
      <c r="K40" s="2" t="n">
        <f si="0" t="shared"/>
        <v>15849.0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294.0</v>
      </c>
      <c r="E41" s="2" t="n">
        <v>405.0</v>
      </c>
      <c r="F41" s="2" t="n">
        <v>460.0</v>
      </c>
      <c r="G41" s="2" t="n">
        <v>502.0</v>
      </c>
      <c r="H41" s="2" t="n">
        <v>449.0</v>
      </c>
      <c r="I41" s="2" t="n">
        <v>341.0</v>
      </c>
      <c r="J41" s="2" t="n">
        <v>289.0</v>
      </c>
      <c r="K41" s="2" t="n">
        <f si="0" t="shared"/>
        <v>2740.0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5.0</v>
      </c>
      <c r="E42" s="2" t="n">
        <f ref="E42:J42" si="5" t="shared">E43-E40-E41</f>
        <v>17.0</v>
      </c>
      <c r="F42" s="2" t="n">
        <f si="5" t="shared"/>
        <v>26.0</v>
      </c>
      <c r="G42" s="2" t="n">
        <f si="5" t="shared"/>
        <v>46.0</v>
      </c>
      <c r="H42" s="2" t="n">
        <f si="5" t="shared"/>
        <v>35.0</v>
      </c>
      <c r="I42" s="2" t="n">
        <f si="5" t="shared"/>
        <v>33.0</v>
      </c>
      <c r="J42" s="2" t="n">
        <f si="5" t="shared"/>
        <v>19.0</v>
      </c>
      <c r="K42" s="2" t="n">
        <f si="0" t="shared"/>
        <v>181.0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1980.0</v>
      </c>
      <c r="E43" s="2" t="n">
        <v>2378.0</v>
      </c>
      <c r="F43" s="2" t="n">
        <v>2974.0</v>
      </c>
      <c r="G43" s="2" t="n">
        <v>3433.0</v>
      </c>
      <c r="H43" s="2" t="n">
        <v>3164.0</v>
      </c>
      <c r="I43" s="2" t="n">
        <v>2553.0</v>
      </c>
      <c r="J43" s="2" t="n">
        <v>2288.0</v>
      </c>
      <c r="K43" s="2" t="n">
        <f si="0" t="shared"/>
        <v>18770.0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57.0</v>
      </c>
      <c r="E44" s="2" t="n">
        <v>42.0</v>
      </c>
      <c r="F44" s="2" t="n">
        <v>124.0</v>
      </c>
      <c r="G44" s="2" t="n">
        <v>133.0</v>
      </c>
      <c r="H44" s="2" t="n">
        <v>96.0</v>
      </c>
      <c r="I44" s="2" t="n">
        <v>77.0</v>
      </c>
      <c r="J44" s="2" t="n">
        <v>70.0</v>
      </c>
      <c r="K44" s="2" t="n">
        <f si="0" t="shared"/>
        <v>599.0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13.0</v>
      </c>
      <c r="E45" s="2" t="n">
        <f ref="E45:J45" si="6" t="shared">E46-E44</f>
        <v>36.0</v>
      </c>
      <c r="F45" s="2" t="n">
        <f si="6" t="shared"/>
        <v>102.0</v>
      </c>
      <c r="G45" s="2" t="n">
        <f si="6" t="shared"/>
        <v>186.0</v>
      </c>
      <c r="H45" s="2" t="n">
        <f si="6" t="shared"/>
        <v>133.0</v>
      </c>
      <c r="I45" s="2" t="n">
        <f si="6" t="shared"/>
        <v>71.0</v>
      </c>
      <c r="J45" s="2" t="n">
        <f si="6" t="shared"/>
        <v>28.0</v>
      </c>
      <c r="K45" s="2" t="n">
        <f si="0" t="shared"/>
        <v>569.0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70.0</v>
      </c>
      <c r="E46" s="2" t="n">
        <v>78.0</v>
      </c>
      <c r="F46" s="2" t="n">
        <v>226.0</v>
      </c>
      <c r="G46" s="2" t="n">
        <v>319.0</v>
      </c>
      <c r="H46" s="2" t="n">
        <v>229.0</v>
      </c>
      <c r="I46" s="2" t="n">
        <v>148.0</v>
      </c>
      <c r="J46" s="2" t="n">
        <v>98.0</v>
      </c>
      <c r="K46" s="2" t="n">
        <f si="0" t="shared"/>
        <v>1168.0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48.0</v>
      </c>
      <c r="E47" s="2" t="n">
        <v>13.0</v>
      </c>
      <c r="F47" s="2" t="n">
        <v>21.0</v>
      </c>
      <c r="G47" s="2" t="n">
        <v>16.0</v>
      </c>
      <c r="H47" s="2" t="n">
        <v>28.0</v>
      </c>
      <c r="I47" s="2" t="n">
        <v>19.0</v>
      </c>
      <c r="J47" s="2" t="n">
        <v>9.0</v>
      </c>
      <c r="K47" s="2" t="n">
        <f si="0" t="shared"/>
        <v>154.0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54388.0</v>
      </c>
      <c r="E48" s="2" t="n">
        <f ref="E48:J48" si="7" t="shared">E47+E46+E43+E39+E25+E18</f>
        <v>98786.0</v>
      </c>
      <c r="F48" s="2" t="n">
        <f si="7" t="shared"/>
        <v>226088.0</v>
      </c>
      <c r="G48" s="2" t="n">
        <f si="7" t="shared"/>
        <v>234286.0</v>
      </c>
      <c r="H48" s="2" t="n">
        <f si="7" t="shared"/>
        <v>199220.0</v>
      </c>
      <c r="I48" s="2" t="n">
        <f si="7" t="shared"/>
        <v>167900.0</v>
      </c>
      <c r="J48" s="2" t="n">
        <f si="7" t="shared"/>
        <v>144444.0</v>
      </c>
      <c r="K48" s="2" t="n">
        <f si="0" t="shared"/>
        <v>1125112.0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