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<sst xmlns="http://schemas.openxmlformats.org/spreadsheetml/2006/main" count="109" uniqueCount="64">
  <si>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</si>
  <si>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</si>
  <si>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</si>
  <si>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</si>
  <si>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</si>
  <si>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</si>
  <si>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</si>
  <si>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</si>
  <si>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</si>
  <si>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</si>
  <si>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</si>
  <si>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</si>
  <si>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</si>
  <si>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</si>
  <si>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</si>
  <si>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</si>
  <si>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</si>
  <si>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</si>
  <si>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</si>
  <si>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</si>
  <si>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</si>
  <si>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</si>
  <si>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</si>
  <si>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</si>
  <si>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</si>
  <si>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</si>
  <si>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</si>
  <si>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</si>
  <si>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</si>
  <si>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</si>
  <si>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</si>
  <si>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</si>
  <si>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</si>
  <si>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</si>
  <si>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</si>
  <si>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</si>
  <si>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</si>
  <si>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</si>
  <si>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</si>
  <si>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</si>
  <si>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</si>
  <si>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</si>
  <si>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</si>
  <si>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</si>
  <si>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</si>
  <si>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</si>
  <si>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</si>
  <si>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</si>
  <si>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</si>
  <si>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</si>
  <si>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</si>
  <si>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</si>
  <si>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</si>
  <si>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</si>
  <si>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</si>
  <si>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</si>
  <si>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</si>
  <si>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</si>
  <si>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</si>
  <si>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</si>
  <si>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</si>
  <si>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</si>
  <si>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108年7月來臺旅客人次－按年齡分
Table 1-5   Visitor Arrivals by Age,
July,2019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</si>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</sst>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17330.0</v>
      </c>
      <c r="E3" s="2" t="n">
        <v>20577.0</v>
      </c>
      <c r="F3" s="2" t="n">
        <v>28694.0</v>
      </c>
      <c r="G3" s="2" t="n">
        <v>33361.0</v>
      </c>
      <c r="H3" s="2" t="n">
        <v>30994.0</v>
      </c>
      <c r="I3" s="2" t="n">
        <v>20871.0</v>
      </c>
      <c r="J3" s="2" t="n">
        <v>16973.0</v>
      </c>
      <c r="K3" s="2" t="n">
        <f>SUM(D3:J3)</f>
        <v>168800.0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24556.0</v>
      </c>
      <c r="E4" s="2" t="n">
        <v>34353.0</v>
      </c>
      <c r="F4" s="2" t="n">
        <v>57249.0</v>
      </c>
      <c r="G4" s="2" t="n">
        <v>84151.0</v>
      </c>
      <c r="H4" s="2" t="n">
        <v>60527.0</v>
      </c>
      <c r="I4" s="2" t="n">
        <v>30846.0</v>
      </c>
      <c r="J4" s="2" t="n">
        <v>30762.0</v>
      </c>
      <c r="K4" s="2" t="n">
        <f ref="K4:K48" si="0" t="shared">SUM(D4:J4)</f>
        <v>322444.0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4897.0</v>
      </c>
      <c r="E5" s="2" t="n">
        <v>7727.0</v>
      </c>
      <c r="F5" s="2" t="n">
        <v>21528.0</v>
      </c>
      <c r="G5" s="2" t="n">
        <v>25447.0</v>
      </c>
      <c r="H5" s="2" t="n">
        <v>32728.0</v>
      </c>
      <c r="I5" s="2" t="n">
        <v>28107.0</v>
      </c>
      <c r="J5" s="2" t="n">
        <v>25360.0</v>
      </c>
      <c r="K5" s="2" t="n">
        <f si="0" t="shared"/>
        <v>145794.0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2542.0</v>
      </c>
      <c r="E6" s="2" t="n">
        <v>7182.0</v>
      </c>
      <c r="F6" s="2" t="n">
        <v>21149.0</v>
      </c>
      <c r="G6" s="2" t="n">
        <v>14588.0</v>
      </c>
      <c r="H6" s="2" t="n">
        <v>13357.0</v>
      </c>
      <c r="I6" s="2" t="n">
        <v>9451.0</v>
      </c>
      <c r="J6" s="2" t="n">
        <v>4528.0</v>
      </c>
      <c r="K6" s="2" t="n">
        <f si="0" t="shared"/>
        <v>72797.0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58.0</v>
      </c>
      <c r="E7" s="2" t="n">
        <v>151.0</v>
      </c>
      <c r="F7" s="2" t="n">
        <v>644.0</v>
      </c>
      <c r="G7" s="2" t="n">
        <v>1097.0</v>
      </c>
      <c r="H7" s="2" t="n">
        <v>801.0</v>
      </c>
      <c r="I7" s="2" t="n">
        <v>334.0</v>
      </c>
      <c r="J7" s="2" t="n">
        <v>160.0</v>
      </c>
      <c r="K7" s="2" t="n">
        <f si="0" t="shared"/>
        <v>3245.0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48.0</v>
      </c>
      <c r="E8" s="2" t="n">
        <v>158.0</v>
      </c>
      <c r="F8" s="2" t="n">
        <v>368.0</v>
      </c>
      <c r="G8" s="2" t="n">
        <v>498.0</v>
      </c>
      <c r="H8" s="2" t="n">
        <v>387.0</v>
      </c>
      <c r="I8" s="2" t="n">
        <v>246.0</v>
      </c>
      <c r="J8" s="2" t="n">
        <v>144.0</v>
      </c>
      <c r="K8" s="2" t="n">
        <f si="0" t="shared"/>
        <v>1849.0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536.0</v>
      </c>
      <c r="E9" s="2" t="n">
        <v>1299.0</v>
      </c>
      <c r="F9" s="2" t="n">
        <v>7102.0</v>
      </c>
      <c r="G9" s="2" t="n">
        <v>5020.0</v>
      </c>
      <c r="H9" s="2" t="n">
        <v>4058.0</v>
      </c>
      <c r="I9" s="2" t="n">
        <v>2931.0</v>
      </c>
      <c r="J9" s="2" t="n">
        <v>1956.0</v>
      </c>
      <c r="K9" s="2" t="n">
        <f si="0" t="shared"/>
        <v>22902.0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507.0</v>
      </c>
      <c r="E10" s="2" t="n">
        <v>672.0</v>
      </c>
      <c r="F10" s="2" t="n">
        <v>5493.0</v>
      </c>
      <c r="G10" s="2" t="n">
        <v>5479.0</v>
      </c>
      <c r="H10" s="2" t="n">
        <v>4759.0</v>
      </c>
      <c r="I10" s="2" t="n">
        <v>3828.0</v>
      </c>
      <c r="J10" s="2" t="n">
        <v>2284.0</v>
      </c>
      <c r="K10" s="2" t="n">
        <f si="0" t="shared"/>
        <v>23022.0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213.0</v>
      </c>
      <c r="E11" s="2" t="n">
        <v>1452.0</v>
      </c>
      <c r="F11" s="2" t="n">
        <v>6189.0</v>
      </c>
      <c r="G11" s="2" t="n">
        <v>5869.0</v>
      </c>
      <c r="H11" s="2" t="n">
        <v>3212.0</v>
      </c>
      <c r="I11" s="2" t="n">
        <v>1057.0</v>
      </c>
      <c r="J11" s="2" t="n">
        <v>997.0</v>
      </c>
      <c r="K11" s="2" t="n">
        <f si="0" t="shared"/>
        <v>18989.0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868.0</v>
      </c>
      <c r="E12" s="2" t="n">
        <v>1701.0</v>
      </c>
      <c r="F12" s="2" t="n">
        <v>13183.0</v>
      </c>
      <c r="G12" s="2" t="n">
        <v>10716.0</v>
      </c>
      <c r="H12" s="2" t="n">
        <v>5307.0</v>
      </c>
      <c r="I12" s="2" t="n">
        <v>3712.0</v>
      </c>
      <c r="J12" s="2" t="n">
        <v>2841.0</v>
      </c>
      <c r="K12" s="2" t="n">
        <f si="0" t="shared"/>
        <v>38328.0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431.0</v>
      </c>
      <c r="E13" s="2" t="n">
        <v>1082.0</v>
      </c>
      <c r="F13" s="2" t="n">
        <v>9326.0</v>
      </c>
      <c r="G13" s="2" t="n">
        <v>7896.0</v>
      </c>
      <c r="H13" s="2" t="n">
        <v>4322.0</v>
      </c>
      <c r="I13" s="2" t="n">
        <v>2600.0</v>
      </c>
      <c r="J13" s="2" t="n">
        <v>1790.0</v>
      </c>
      <c r="K13" s="2" t="n">
        <f si="0" t="shared"/>
        <v>27447.0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901.0</v>
      </c>
      <c r="E14" s="2" t="n">
        <v>4420.0</v>
      </c>
      <c r="F14" s="2" t="n">
        <v>12207.0</v>
      </c>
      <c r="G14" s="2" t="n">
        <v>9812.0</v>
      </c>
      <c r="H14" s="2" t="n">
        <v>4914.0</v>
      </c>
      <c r="I14" s="2" t="n">
        <v>2789.0</v>
      </c>
      <c r="J14" s="2" t="n">
        <v>1896.0</v>
      </c>
      <c r="K14" s="2" t="n">
        <f si="0" t="shared"/>
        <v>36939.0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101.0</v>
      </c>
      <c r="E15" s="2" t="n">
        <f ref="E15:J15" si="1" t="shared">E16-E9-E10-E11-E12-E13-E14</f>
        <v>279.0</v>
      </c>
      <c r="F15" s="2" t="n">
        <f si="1" t="shared"/>
        <v>628.0</v>
      </c>
      <c r="G15" s="2" t="n">
        <f si="1" t="shared"/>
        <v>686.0</v>
      </c>
      <c r="H15" s="2" t="n">
        <f si="1" t="shared"/>
        <v>401.0</v>
      </c>
      <c r="I15" s="2" t="n">
        <f si="1" t="shared"/>
        <v>291.0</v>
      </c>
      <c r="J15" s="2" t="n">
        <f si="1" t="shared"/>
        <v>373.0</v>
      </c>
      <c r="K15" s="2" t="n">
        <f si="0" t="shared"/>
        <v>2759.0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3557.0</v>
      </c>
      <c r="E16" s="2" t="n">
        <v>10905.0</v>
      </c>
      <c r="F16" s="2" t="n">
        <v>54128.0</v>
      </c>
      <c r="G16" s="2" t="n">
        <v>45478.0</v>
      </c>
      <c r="H16" s="2" t="n">
        <v>26973.0</v>
      </c>
      <c r="I16" s="2" t="n">
        <v>17208.0</v>
      </c>
      <c r="J16" s="2" t="n">
        <v>12137.0</v>
      </c>
      <c r="K16" s="2" t="n">
        <f si="0" t="shared"/>
        <v>170386.0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23.0</v>
      </c>
      <c r="E17" s="2" t="n">
        <f ref="E17:J17" si="2" t="shared">E18-E16-E3-E4-E5-E6-E7-E8</f>
        <v>91.0</v>
      </c>
      <c r="F17" s="2" t="n">
        <f si="2" t="shared"/>
        <v>270.0</v>
      </c>
      <c r="G17" s="2" t="n">
        <f si="2" t="shared"/>
        <v>422.0</v>
      </c>
      <c r="H17" s="2" t="n">
        <f si="2" t="shared"/>
        <v>359.0</v>
      </c>
      <c r="I17" s="2" t="n">
        <f si="2" t="shared"/>
        <v>194.0</v>
      </c>
      <c r="J17" s="2" t="n">
        <f si="2" t="shared"/>
        <v>96.0</v>
      </c>
      <c r="K17" s="2" t="n">
        <f si="0" t="shared"/>
        <v>1455.0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53011.0</v>
      </c>
      <c r="E18" s="2" t="n">
        <v>81144.0</v>
      </c>
      <c r="F18" s="2" t="n">
        <v>184030.0</v>
      </c>
      <c r="G18" s="2" t="n">
        <v>205042.0</v>
      </c>
      <c r="H18" s="2" t="n">
        <v>166126.0</v>
      </c>
      <c r="I18" s="2" t="n">
        <v>107257.0</v>
      </c>
      <c r="J18" s="2" t="n">
        <v>90160.0</v>
      </c>
      <c r="K18" s="2" t="n">
        <f si="0" t="shared"/>
        <v>886770.0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795.0</v>
      </c>
      <c r="E19" s="2" t="n">
        <v>1623.0</v>
      </c>
      <c r="F19" s="2" t="n">
        <v>1430.0</v>
      </c>
      <c r="G19" s="2" t="n">
        <v>1531.0</v>
      </c>
      <c r="H19" s="2" t="n">
        <v>2011.0</v>
      </c>
      <c r="I19" s="2" t="n">
        <v>1444.0</v>
      </c>
      <c r="J19" s="2" t="n">
        <v>1024.0</v>
      </c>
      <c r="K19" s="2" t="n">
        <f si="0" t="shared"/>
        <v>9858.0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4408.0</v>
      </c>
      <c r="E20" s="2" t="n">
        <v>8296.0</v>
      </c>
      <c r="F20" s="2" t="n">
        <v>6522.0</v>
      </c>
      <c r="G20" s="2" t="n">
        <v>7010.0</v>
      </c>
      <c r="H20" s="2" t="n">
        <v>9285.0</v>
      </c>
      <c r="I20" s="2" t="n">
        <v>7882.0</v>
      </c>
      <c r="J20" s="2" t="n">
        <v>5539.0</v>
      </c>
      <c r="K20" s="2" t="n">
        <f si="0" t="shared"/>
        <v>48942.0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16.0</v>
      </c>
      <c r="E21" s="2" t="n">
        <v>73.0</v>
      </c>
      <c r="F21" s="2" t="n">
        <v>87.0</v>
      </c>
      <c r="G21" s="2" t="n">
        <v>100.0</v>
      </c>
      <c r="H21" s="2" t="n">
        <v>65.0</v>
      </c>
      <c r="I21" s="2" t="n">
        <v>47.0</v>
      </c>
      <c r="J21" s="2" t="n">
        <v>25.0</v>
      </c>
      <c r="K21" s="2" t="n">
        <f si="0" t="shared"/>
        <v>413.0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11.0</v>
      </c>
      <c r="E22" s="2" t="n">
        <v>31.0</v>
      </c>
      <c r="F22" s="2" t="n">
        <v>74.0</v>
      </c>
      <c r="G22" s="2" t="n">
        <v>85.0</v>
      </c>
      <c r="H22" s="2" t="n">
        <v>72.0</v>
      </c>
      <c r="I22" s="2" t="n">
        <v>44.0</v>
      </c>
      <c r="J22" s="2" t="n">
        <v>26.0</v>
      </c>
      <c r="K22" s="2" t="n">
        <f si="0" t="shared"/>
        <v>343.0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1.0</v>
      </c>
      <c r="E23" s="2" t="n">
        <v>6.0</v>
      </c>
      <c r="F23" s="2" t="n">
        <v>9.0</v>
      </c>
      <c r="G23" s="2" t="n">
        <v>26.0</v>
      </c>
      <c r="H23" s="2" t="n">
        <v>10.0</v>
      </c>
      <c r="I23" s="2" t="n">
        <v>9.0</v>
      </c>
      <c r="J23" s="2" t="n">
        <v>11.0</v>
      </c>
      <c r="K23" s="2" t="n">
        <f si="0" t="shared"/>
        <v>72.0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27.0</v>
      </c>
      <c r="E24" s="2" t="n">
        <f ref="E24:J24" si="3" t="shared">E25-E19-E20-E21-E22-E23</f>
        <v>115.0</v>
      </c>
      <c r="F24" s="2" t="n">
        <f si="3" t="shared"/>
        <v>320.0</v>
      </c>
      <c r="G24" s="2" t="n">
        <f si="3" t="shared"/>
        <v>307.0</v>
      </c>
      <c r="H24" s="2" t="n">
        <f si="3" t="shared"/>
        <v>146.0</v>
      </c>
      <c r="I24" s="2" t="n">
        <f si="3" t="shared"/>
        <v>99.0</v>
      </c>
      <c r="J24" s="2" t="n">
        <f si="3" t="shared"/>
        <v>57.0</v>
      </c>
      <c r="K24" s="2" t="n">
        <f si="0" t="shared"/>
        <v>1071.0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5258.0</v>
      </c>
      <c r="E25" s="2" t="n">
        <v>10144.0</v>
      </c>
      <c r="F25" s="2" t="n">
        <v>8442.0</v>
      </c>
      <c r="G25" s="2" t="n">
        <v>9059.0</v>
      </c>
      <c r="H25" s="2" t="n">
        <v>11589.0</v>
      </c>
      <c r="I25" s="2" t="n">
        <v>9525.0</v>
      </c>
      <c r="J25" s="2" t="n">
        <v>6682.0</v>
      </c>
      <c r="K25" s="2" t="n">
        <f si="0" t="shared"/>
        <v>60699.0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32.0</v>
      </c>
      <c r="E26" s="2" t="n">
        <v>81.0</v>
      </c>
      <c r="F26" s="2" t="n">
        <v>193.0</v>
      </c>
      <c r="G26" s="2" t="n">
        <v>145.0</v>
      </c>
      <c r="H26" s="2" t="n">
        <v>147.0</v>
      </c>
      <c r="I26" s="2" t="n">
        <v>132.0</v>
      </c>
      <c r="J26" s="2" t="n">
        <v>41.0</v>
      </c>
      <c r="K26" s="2" t="n">
        <f si="0" t="shared"/>
        <v>771.0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365.0</v>
      </c>
      <c r="E27" s="2" t="n">
        <v>651.0</v>
      </c>
      <c r="F27" s="2" t="n">
        <v>1089.0</v>
      </c>
      <c r="G27" s="2" t="n">
        <v>960.0</v>
      </c>
      <c r="H27" s="2" t="n">
        <v>1020.0</v>
      </c>
      <c r="I27" s="2" t="n">
        <v>717.0</v>
      </c>
      <c r="J27" s="2" t="n">
        <v>313.0</v>
      </c>
      <c r="K27" s="2" t="n">
        <f si="0" t="shared"/>
        <v>5115.0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190.0</v>
      </c>
      <c r="E28" s="2" t="n">
        <v>417.0</v>
      </c>
      <c r="F28" s="2" t="n">
        <v>825.0</v>
      </c>
      <c r="G28" s="2" t="n">
        <v>858.0</v>
      </c>
      <c r="H28" s="2" t="n">
        <v>846.0</v>
      </c>
      <c r="I28" s="2" t="n">
        <v>951.0</v>
      </c>
      <c r="J28" s="2" t="n">
        <v>331.0</v>
      </c>
      <c r="K28" s="2" t="n">
        <f si="0" t="shared"/>
        <v>4418.0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47.0</v>
      </c>
      <c r="E29" s="2" t="n">
        <v>88.0</v>
      </c>
      <c r="F29" s="2" t="n">
        <v>219.0</v>
      </c>
      <c r="G29" s="2" t="n">
        <v>381.0</v>
      </c>
      <c r="H29" s="2" t="n">
        <v>385.0</v>
      </c>
      <c r="I29" s="2" t="n">
        <v>287.0</v>
      </c>
      <c r="J29" s="2" t="n">
        <v>146.0</v>
      </c>
      <c r="K29" s="2" t="n">
        <f si="0" t="shared"/>
        <v>1553.0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171.0</v>
      </c>
      <c r="E30" s="2" t="n">
        <v>320.0</v>
      </c>
      <c r="F30" s="2" t="n">
        <v>553.0</v>
      </c>
      <c r="G30" s="2" t="n">
        <v>446.0</v>
      </c>
      <c r="H30" s="2" t="n">
        <v>441.0</v>
      </c>
      <c r="I30" s="2" t="n">
        <v>433.0</v>
      </c>
      <c r="J30" s="2" t="n">
        <v>171.0</v>
      </c>
      <c r="K30" s="2" t="n">
        <f si="0" t="shared"/>
        <v>2535.0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67.0</v>
      </c>
      <c r="E31" s="2" t="n">
        <v>99.0</v>
      </c>
      <c r="F31" s="2" t="n">
        <v>182.0</v>
      </c>
      <c r="G31" s="2" t="n">
        <v>199.0</v>
      </c>
      <c r="H31" s="2" t="n">
        <v>194.0</v>
      </c>
      <c r="I31" s="2" t="n">
        <v>193.0</v>
      </c>
      <c r="J31" s="2" t="n">
        <v>92.0</v>
      </c>
      <c r="K31" s="2" t="n">
        <f si="0" t="shared"/>
        <v>1026.0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53.0</v>
      </c>
      <c r="E32" s="2" t="n">
        <v>80.0</v>
      </c>
      <c r="F32" s="2" t="n">
        <v>214.0</v>
      </c>
      <c r="G32" s="2" t="n">
        <v>306.0</v>
      </c>
      <c r="H32" s="2" t="n">
        <v>312.0</v>
      </c>
      <c r="I32" s="2" t="n">
        <v>145.0</v>
      </c>
      <c r="J32" s="2" t="n">
        <v>71.0</v>
      </c>
      <c r="K32" s="2" t="n">
        <f si="0" t="shared"/>
        <v>1181.0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331.0</v>
      </c>
      <c r="E33" s="2" t="n">
        <v>472.0</v>
      </c>
      <c r="F33" s="2" t="n">
        <v>1040.0</v>
      </c>
      <c r="G33" s="2" t="n">
        <v>1194.0</v>
      </c>
      <c r="H33" s="2" t="n">
        <v>1092.0</v>
      </c>
      <c r="I33" s="2" t="n">
        <v>1038.0</v>
      </c>
      <c r="J33" s="2" t="n">
        <v>663.0</v>
      </c>
      <c r="K33" s="2" t="n">
        <f si="0" t="shared"/>
        <v>5830.0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44.0</v>
      </c>
      <c r="E34" s="2" t="n">
        <v>86.0</v>
      </c>
      <c r="F34" s="2" t="n">
        <v>195.0</v>
      </c>
      <c r="G34" s="2" t="n">
        <v>144.0</v>
      </c>
      <c r="H34" s="2" t="n">
        <v>129.0</v>
      </c>
      <c r="I34" s="2" t="n">
        <v>124.0</v>
      </c>
      <c r="J34" s="2" t="n">
        <v>58.0</v>
      </c>
      <c r="K34" s="2" t="n">
        <f si="0" t="shared"/>
        <v>780.0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2.0</v>
      </c>
      <c r="E35" s="2" t="n">
        <v>4.0</v>
      </c>
      <c r="F35" s="2" t="n">
        <v>29.0</v>
      </c>
      <c r="G35" s="2" t="n">
        <v>50.0</v>
      </c>
      <c r="H35" s="2" t="n">
        <v>37.0</v>
      </c>
      <c r="I35" s="2" t="n">
        <v>47.0</v>
      </c>
      <c r="J35" s="2" t="n">
        <v>18.0</v>
      </c>
      <c r="K35" s="2" t="n">
        <f si="0" t="shared"/>
        <v>187.0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30.0</v>
      </c>
      <c r="E36" s="2" t="n">
        <v>47.0</v>
      </c>
      <c r="F36" s="2" t="n">
        <v>170.0</v>
      </c>
      <c r="G36" s="2" t="n">
        <v>168.0</v>
      </c>
      <c r="H36" s="2" t="n">
        <v>134.0</v>
      </c>
      <c r="I36" s="2" t="n">
        <v>100.0</v>
      </c>
      <c r="J36" s="2" t="n">
        <v>57.0</v>
      </c>
      <c r="K36" s="2" t="n">
        <f si="0" t="shared"/>
        <v>706.0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55.0</v>
      </c>
      <c r="E37" s="2" t="n">
        <v>156.0</v>
      </c>
      <c r="F37" s="2" t="n">
        <v>438.0</v>
      </c>
      <c r="G37" s="2" t="n">
        <v>542.0</v>
      </c>
      <c r="H37" s="2" t="n">
        <v>316.0</v>
      </c>
      <c r="I37" s="2" t="n">
        <v>193.0</v>
      </c>
      <c r="J37" s="2" t="n">
        <v>76.0</v>
      </c>
      <c r="K37" s="2" t="n">
        <f si="0" t="shared"/>
        <v>1776.0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143.0</v>
      </c>
      <c r="E38" s="2" t="n">
        <f ref="E38:J38" si="4" t="shared">E39-E26-E27-E28-E29-E30-E31-E32-E33-E34-E35-E36-E37</f>
        <v>641.0</v>
      </c>
      <c r="F38" s="2" t="n">
        <f si="4" t="shared"/>
        <v>1228.0</v>
      </c>
      <c r="G38" s="2" t="n">
        <f si="4" t="shared"/>
        <v>1099.0</v>
      </c>
      <c r="H38" s="2" t="n">
        <f si="4" t="shared"/>
        <v>968.0</v>
      </c>
      <c r="I38" s="2" t="n">
        <f si="4" t="shared"/>
        <v>534.0</v>
      </c>
      <c r="J38" s="2" t="n">
        <f si="4" t="shared"/>
        <v>274.0</v>
      </c>
      <c r="K38" s="2" t="n">
        <f si="0" t="shared"/>
        <v>4887.0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1530.0</v>
      </c>
      <c r="E39" s="2" t="n">
        <v>3142.0</v>
      </c>
      <c r="F39" s="2" t="n">
        <v>6375.0</v>
      </c>
      <c r="G39" s="2" t="n">
        <v>6492.0</v>
      </c>
      <c r="H39" s="2" t="n">
        <v>6021.0</v>
      </c>
      <c r="I39" s="2" t="n">
        <v>4894.0</v>
      </c>
      <c r="J39" s="2" t="n">
        <v>2311.0</v>
      </c>
      <c r="K39" s="2" t="n">
        <f si="0" t="shared"/>
        <v>30765.0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532.0</v>
      </c>
      <c r="E40" s="2" t="n">
        <v>631.0</v>
      </c>
      <c r="F40" s="2" t="n">
        <v>1100.0</v>
      </c>
      <c r="G40" s="2" t="n">
        <v>1400.0</v>
      </c>
      <c r="H40" s="2" t="n">
        <v>1342.0</v>
      </c>
      <c r="I40" s="2" t="n">
        <v>1106.0</v>
      </c>
      <c r="J40" s="2" t="n">
        <v>1360.0</v>
      </c>
      <c r="K40" s="2" t="n">
        <f si="0" t="shared"/>
        <v>7471.0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131.0</v>
      </c>
      <c r="E41" s="2" t="n">
        <v>158.0</v>
      </c>
      <c r="F41" s="2" t="n">
        <v>233.0</v>
      </c>
      <c r="G41" s="2" t="n">
        <v>265.0</v>
      </c>
      <c r="H41" s="2" t="n">
        <v>302.0</v>
      </c>
      <c r="I41" s="2" t="n">
        <v>255.0</v>
      </c>
      <c r="J41" s="2" t="n">
        <v>243.0</v>
      </c>
      <c r="K41" s="2" t="n">
        <f si="0" t="shared"/>
        <v>1587.0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9.0</v>
      </c>
      <c r="E42" s="2" t="n">
        <f ref="E42:J42" si="5" t="shared">E43-E40-E41</f>
        <v>37.0</v>
      </c>
      <c r="F42" s="2" t="n">
        <f si="5" t="shared"/>
        <v>36.0</v>
      </c>
      <c r="G42" s="2" t="n">
        <f si="5" t="shared"/>
        <v>45.0</v>
      </c>
      <c r="H42" s="2" t="n">
        <f si="5" t="shared"/>
        <v>51.0</v>
      </c>
      <c r="I42" s="2" t="n">
        <f si="5" t="shared"/>
        <v>32.0</v>
      </c>
      <c r="J42" s="2" t="n">
        <f si="5" t="shared"/>
        <v>28.0</v>
      </c>
      <c r="K42" s="2" t="n">
        <f si="0" t="shared"/>
        <v>238.0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672.0</v>
      </c>
      <c r="E43" s="2" t="n">
        <v>826.0</v>
      </c>
      <c r="F43" s="2" t="n">
        <v>1369.0</v>
      </c>
      <c r="G43" s="2" t="n">
        <v>1710.0</v>
      </c>
      <c r="H43" s="2" t="n">
        <v>1695.0</v>
      </c>
      <c r="I43" s="2" t="n">
        <v>1393.0</v>
      </c>
      <c r="J43" s="2" t="n">
        <v>1631.0</v>
      </c>
      <c r="K43" s="2" t="n">
        <f si="0" t="shared"/>
        <v>9296.0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25.0</v>
      </c>
      <c r="E44" s="2" t="n">
        <v>37.0</v>
      </c>
      <c r="F44" s="2" t="n">
        <v>115.0</v>
      </c>
      <c r="G44" s="2" t="n">
        <v>184.0</v>
      </c>
      <c r="H44" s="2" t="n">
        <v>131.0</v>
      </c>
      <c r="I44" s="2" t="n">
        <v>95.0</v>
      </c>
      <c r="J44" s="2" t="n">
        <v>44.0</v>
      </c>
      <c r="K44" s="2" t="n">
        <f si="0" t="shared"/>
        <v>631.0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2.0</v>
      </c>
      <c r="E45" s="2" t="n">
        <f ref="E45:J45" si="6" t="shared">E46-E44</f>
        <v>10.0</v>
      </c>
      <c r="F45" s="2" t="n">
        <f si="6" t="shared"/>
        <v>135.0</v>
      </c>
      <c r="G45" s="2" t="n">
        <f si="6" t="shared"/>
        <v>156.0</v>
      </c>
      <c r="H45" s="2" t="n">
        <f si="6" t="shared"/>
        <v>110.0</v>
      </c>
      <c r="I45" s="2" t="n">
        <f si="6" t="shared"/>
        <v>38.0</v>
      </c>
      <c r="J45" s="2" t="n">
        <f si="6" t="shared"/>
        <v>16.0</v>
      </c>
      <c r="K45" s="2" t="n">
        <f si="0" t="shared"/>
        <v>467.0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27.0</v>
      </c>
      <c r="E46" s="2" t="n">
        <v>47.0</v>
      </c>
      <c r="F46" s="2" t="n">
        <v>250.0</v>
      </c>
      <c r="G46" s="2" t="n">
        <v>340.0</v>
      </c>
      <c r="H46" s="2" t="n">
        <v>241.0</v>
      </c>
      <c r="I46" s="2" t="n">
        <v>133.0</v>
      </c>
      <c r="J46" s="2" t="n">
        <v>60.0</v>
      </c>
      <c r="K46" s="2" t="n">
        <f si="0" t="shared"/>
        <v>1098.0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46.0</v>
      </c>
      <c r="E47" s="2" t="n">
        <v>6.0</v>
      </c>
      <c r="F47" s="2" t="n">
        <v>21.0</v>
      </c>
      <c r="G47" s="2" t="n">
        <v>20.0</v>
      </c>
      <c r="H47" s="2" t="n">
        <v>25.0</v>
      </c>
      <c r="I47" s="2" t="n">
        <v>10.0</v>
      </c>
      <c r="J47" s="2" t="n">
        <v>9.0</v>
      </c>
      <c r="K47" s="2" t="n">
        <f si="0" t="shared"/>
        <v>137.0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60544.0</v>
      </c>
      <c r="E48" s="2" t="n">
        <f ref="E48:J48" si="7" t="shared">E47+E46+E43+E39+E25+E18</f>
        <v>95309.0</v>
      </c>
      <c r="F48" s="2" t="n">
        <f si="7" t="shared"/>
        <v>200487.0</v>
      </c>
      <c r="G48" s="2" t="n">
        <f si="7" t="shared"/>
        <v>222663.0</v>
      </c>
      <c r="H48" s="2" t="n">
        <f si="7" t="shared"/>
        <v>185697.0</v>
      </c>
      <c r="I48" s="2" t="n">
        <f si="7" t="shared"/>
        <v>123212.0</v>
      </c>
      <c r="J48" s="2" t="n">
        <f si="7" t="shared"/>
        <v>100853.0</v>
      </c>
      <c r="K48" s="2" t="n">
        <f si="0" t="shared"/>
        <v>988765.0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