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<sst xmlns="http://schemas.openxmlformats.org/spreadsheetml/2006/main" count="109" uniqueCount="64">
  <si>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</si>
  <si>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</si>
  <si>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</si>
  <si>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</si>
  <si>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</si>
  <si>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</si>
  <si>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</si>
  <si>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</si>
  <si>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</si>
  <si>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</si>
  <si>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</si>
  <si>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</si>
  <si>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</si>
  <si>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</si>
  <si>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</si>
  <si>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</si>
  <si>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</si>
  <si>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</si>
  <si>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</si>
  <si>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</si>
  <si>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</si>
  <si>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</si>
  <si>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</si>
  <si>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</si>
  <si>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</si>
  <si>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</si>
  <si>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</si>
  <si>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</si>
  <si>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</si>
  <si>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</si>
  <si>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</si>
  <si>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</si>
  <si>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</si>
  <si>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</si>
  <si>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</si>
  <si>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</si>
  <si>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</si>
  <si>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</si>
  <si>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</si>
  <si>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</si>
  <si>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</si>
  <si>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</si>
  <si>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</si>
  <si>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</si>
  <si>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</si>
  <si>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</si>
  <si>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</si>
  <si>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</si>
  <si>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</si>
  <si>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</si>
  <si>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</si>
  <si>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</si>
  <si>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</si>
  <si>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</si>
  <si>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</si>
  <si>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</si>
  <si>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</si>
  <si>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</si>
  <si>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</si>
  <si>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</si>
  <si>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</si>
  <si>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</si>
  <si>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97年9月來臺旅客人次－按年齡分
Table 1-5   Visitor Arrivals by Age,
September,2008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</si>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</sst>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452.0</v>
      </c>
      <c r="E3" s="2" t="n">
        <v>2016.0</v>
      </c>
      <c r="F3" s="2" t="n">
        <v>16177.0</v>
      </c>
      <c r="G3" s="2" t="n">
        <v>11303.0</v>
      </c>
      <c r="H3" s="2" t="n">
        <v>8261.0</v>
      </c>
      <c r="I3" s="2" t="n">
        <v>5602.0</v>
      </c>
      <c r="J3" s="2" t="n">
        <v>3100.0</v>
      </c>
      <c r="K3" s="2" t="n">
        <f>SUM(D3:J3)</f>
        <v>46911.0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470.0</v>
      </c>
      <c r="E4" s="2" t="n">
        <v>733.0</v>
      </c>
      <c r="F4" s="2" t="n">
        <v>7981.0</v>
      </c>
      <c r="G4" s="2" t="n">
        <v>8596.0</v>
      </c>
      <c r="H4" s="2" t="n">
        <v>7181.0</v>
      </c>
      <c r="I4" s="2" t="n">
        <v>4867.0</v>
      </c>
      <c r="J4" s="2" t="n">
        <v>3423.0</v>
      </c>
      <c r="K4" s="2" t="n">
        <f ref="K4:K48" si="0" t="shared">SUM(D4:J4)</f>
        <v>33251.0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753.0</v>
      </c>
      <c r="E5" s="2" t="n">
        <v>1438.0</v>
      </c>
      <c r="F5" s="2" t="n">
        <v>17877.0</v>
      </c>
      <c r="G5" s="2" t="n">
        <v>20727.0</v>
      </c>
      <c r="H5" s="2" t="n">
        <v>17443.0</v>
      </c>
      <c r="I5" s="2" t="n">
        <v>17475.0</v>
      </c>
      <c r="J5" s="2" t="n">
        <v>15003.0</v>
      </c>
      <c r="K5" s="2" t="n">
        <f si="0" t="shared"/>
        <v>90716.0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243.0</v>
      </c>
      <c r="E6" s="2" t="n">
        <v>526.0</v>
      </c>
      <c r="F6" s="2" t="n">
        <v>2617.0</v>
      </c>
      <c r="G6" s="2" t="n">
        <v>4416.0</v>
      </c>
      <c r="H6" s="2" t="n">
        <v>3715.0</v>
      </c>
      <c r="I6" s="2" t="n">
        <v>2907.0</v>
      </c>
      <c r="J6" s="2" t="n">
        <v>2024.0</v>
      </c>
      <c r="K6" s="2" t="n">
        <f si="0" t="shared"/>
        <v>16448.0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25.0</v>
      </c>
      <c r="E7" s="2" t="n">
        <v>28.0</v>
      </c>
      <c r="F7" s="2" t="n">
        <v>398.0</v>
      </c>
      <c r="G7" s="2" t="n">
        <v>639.0</v>
      </c>
      <c r="H7" s="2" t="n">
        <v>407.0</v>
      </c>
      <c r="I7" s="2" t="n">
        <v>216.0</v>
      </c>
      <c r="J7" s="2" t="n">
        <v>56.0</v>
      </c>
      <c r="K7" s="2" t="n">
        <f si="0" t="shared"/>
        <v>1769.0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22.0</v>
      </c>
      <c r="E8" s="2" t="n">
        <v>45.0</v>
      </c>
      <c r="F8" s="2" t="n">
        <v>153.0</v>
      </c>
      <c r="G8" s="2" t="n">
        <v>322.0</v>
      </c>
      <c r="H8" s="2" t="n">
        <v>271.0</v>
      </c>
      <c r="I8" s="2" t="n">
        <v>156.0</v>
      </c>
      <c r="J8" s="2" t="n">
        <v>60.0</v>
      </c>
      <c r="K8" s="2" t="n">
        <f si="0" t="shared"/>
        <v>1029.0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363.0</v>
      </c>
      <c r="E9" s="2" t="n">
        <v>1002.0</v>
      </c>
      <c r="F9" s="2" t="n">
        <v>4209.0</v>
      </c>
      <c r="G9" s="2" t="n">
        <v>3684.0</v>
      </c>
      <c r="H9" s="2" t="n">
        <v>2499.0</v>
      </c>
      <c r="I9" s="2" t="n">
        <v>1966.0</v>
      </c>
      <c r="J9" s="2" t="n">
        <v>1279.0</v>
      </c>
      <c r="K9" s="2" t="n">
        <f si="0" t="shared"/>
        <v>15002.0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297.0</v>
      </c>
      <c r="E10" s="2" t="n">
        <v>407.0</v>
      </c>
      <c r="F10" s="2" t="n">
        <v>2671.0</v>
      </c>
      <c r="G10" s="2" t="n">
        <v>3788.0</v>
      </c>
      <c r="H10" s="2" t="n">
        <v>3141.0</v>
      </c>
      <c r="I10" s="2" t="n">
        <v>2353.0</v>
      </c>
      <c r="J10" s="2" t="n">
        <v>1215.0</v>
      </c>
      <c r="K10" s="2" t="n">
        <f si="0" t="shared"/>
        <v>13872.0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226.0</v>
      </c>
      <c r="E11" s="2" t="n">
        <v>646.0</v>
      </c>
      <c r="F11" s="2" t="n">
        <v>4848.0</v>
      </c>
      <c r="G11" s="2" t="n">
        <v>3208.0</v>
      </c>
      <c r="H11" s="2" t="n">
        <v>1205.0</v>
      </c>
      <c r="I11" s="2" t="n">
        <v>1002.0</v>
      </c>
      <c r="J11" s="2" t="n">
        <v>900.0</v>
      </c>
      <c r="K11" s="2" t="n">
        <f si="0" t="shared"/>
        <v>12035.0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47.0</v>
      </c>
      <c r="E12" s="2" t="n">
        <v>92.0</v>
      </c>
      <c r="F12" s="2" t="n">
        <v>2819.0</v>
      </c>
      <c r="G12" s="2" t="n">
        <v>2256.0</v>
      </c>
      <c r="H12" s="2" t="n">
        <v>951.0</v>
      </c>
      <c r="I12" s="2" t="n">
        <v>496.0</v>
      </c>
      <c r="J12" s="2" t="n">
        <v>311.0</v>
      </c>
      <c r="K12" s="2" t="n">
        <f si="0" t="shared"/>
        <v>6972.0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30.0</v>
      </c>
      <c r="E13" s="2" t="n">
        <v>132.0</v>
      </c>
      <c r="F13" s="2" t="n">
        <v>1922.0</v>
      </c>
      <c r="G13" s="2" t="n">
        <v>3044.0</v>
      </c>
      <c r="H13" s="2" t="n">
        <v>1407.0</v>
      </c>
      <c r="I13" s="2" t="n">
        <v>627.0</v>
      </c>
      <c r="J13" s="2" t="n">
        <v>266.0</v>
      </c>
      <c r="K13" s="2" t="n">
        <f si="0" t="shared"/>
        <v>7428.0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49.0</v>
      </c>
      <c r="E14" s="2" t="n">
        <v>435.0</v>
      </c>
      <c r="F14" s="2" t="n">
        <v>3275.0</v>
      </c>
      <c r="G14" s="2" t="n">
        <v>1302.0</v>
      </c>
      <c r="H14" s="2" t="n">
        <v>549.0</v>
      </c>
      <c r="I14" s="2" t="n">
        <v>473.0</v>
      </c>
      <c r="J14" s="2" t="n">
        <v>173.0</v>
      </c>
      <c r="K14" s="2" t="n">
        <f si="0" t="shared"/>
        <v>6256.0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7.0</v>
      </c>
      <c r="E15" s="2" t="n">
        <f ref="E15:J15" si="1" t="shared">E16-E9-E10-E11-E12-E13-E14</f>
        <v>8.0</v>
      </c>
      <c r="F15" s="2" t="n">
        <f si="1" t="shared"/>
        <v>107.0</v>
      </c>
      <c r="G15" s="2" t="n">
        <f si="1" t="shared"/>
        <v>96.0</v>
      </c>
      <c r="H15" s="2" t="n">
        <f si="1" t="shared"/>
        <v>56.0</v>
      </c>
      <c r="I15" s="2" t="n">
        <f si="1" t="shared"/>
        <v>48.0</v>
      </c>
      <c r="J15" s="2" t="n">
        <f si="1" t="shared"/>
        <v>32.0</v>
      </c>
      <c r="K15" s="2" t="n">
        <f si="0" t="shared"/>
        <v>354.0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1019.0</v>
      </c>
      <c r="E16" s="2" t="n">
        <v>2722.0</v>
      </c>
      <c r="F16" s="2" t="n">
        <v>19851.0</v>
      </c>
      <c r="G16" s="2" t="n">
        <v>17378.0</v>
      </c>
      <c r="H16" s="2" t="n">
        <v>9808.0</v>
      </c>
      <c r="I16" s="2" t="n">
        <v>6965.0</v>
      </c>
      <c r="J16" s="2" t="n">
        <v>4176.0</v>
      </c>
      <c r="K16" s="2" t="n">
        <f si="0" t="shared"/>
        <v>61919.0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54.0</v>
      </c>
      <c r="E17" s="2" t="n">
        <f ref="E17:J17" si="2" t="shared">E18-E16-E3-E4-E5-E6-E7-E8</f>
        <v>122.0</v>
      </c>
      <c r="F17" s="2" t="n">
        <f si="2" t="shared"/>
        <v>516.0</v>
      </c>
      <c r="G17" s="2" t="n">
        <f si="2" t="shared"/>
        <v>636.0</v>
      </c>
      <c r="H17" s="2" t="n">
        <f si="2" t="shared"/>
        <v>449.0</v>
      </c>
      <c r="I17" s="2" t="n">
        <f si="2" t="shared"/>
        <v>222.0</v>
      </c>
      <c r="J17" s="2" t="n">
        <f si="2" t="shared"/>
        <v>100.0</v>
      </c>
      <c r="K17" s="2" t="n">
        <f si="0" t="shared"/>
        <v>2099.0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3038.0</v>
      </c>
      <c r="E18" s="2" t="n">
        <v>7630.0</v>
      </c>
      <c r="F18" s="2" t="n">
        <v>65570.0</v>
      </c>
      <c r="G18" s="2" t="n">
        <v>64017.0</v>
      </c>
      <c r="H18" s="2" t="n">
        <v>47535.0</v>
      </c>
      <c r="I18" s="2" t="n">
        <v>38410.0</v>
      </c>
      <c r="J18" s="2" t="n">
        <v>27942.0</v>
      </c>
      <c r="K18" s="2" t="n">
        <f si="0" t="shared"/>
        <v>254142.0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133.0</v>
      </c>
      <c r="E19" s="2" t="n">
        <v>70.0</v>
      </c>
      <c r="F19" s="2" t="n">
        <v>783.0</v>
      </c>
      <c r="G19" s="2" t="n">
        <v>897.0</v>
      </c>
      <c r="H19" s="2" t="n">
        <v>667.0</v>
      </c>
      <c r="I19" s="2" t="n">
        <v>755.0</v>
      </c>
      <c r="J19" s="2" t="n">
        <v>431.0</v>
      </c>
      <c r="K19" s="2" t="n">
        <f si="0" t="shared"/>
        <v>3736.0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906.0</v>
      </c>
      <c r="E20" s="2" t="n">
        <v>449.0</v>
      </c>
      <c r="F20" s="2" t="n">
        <v>3387.0</v>
      </c>
      <c r="G20" s="2" t="n">
        <v>4737.0</v>
      </c>
      <c r="H20" s="2" t="n">
        <v>5913.0</v>
      </c>
      <c r="I20" s="2" t="n">
        <v>6396.0</v>
      </c>
      <c r="J20" s="2" t="n">
        <v>3759.0</v>
      </c>
      <c r="K20" s="2" t="n">
        <f si="0" t="shared"/>
        <v>25547.0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2.0</v>
      </c>
      <c r="E21" s="2" t="n">
        <v>6.0</v>
      </c>
      <c r="F21" s="2" t="n">
        <v>31.0</v>
      </c>
      <c r="G21" s="2" t="n">
        <v>41.0</v>
      </c>
      <c r="H21" s="2" t="n">
        <v>47.0</v>
      </c>
      <c r="I21" s="2" t="n">
        <v>21.0</v>
      </c>
      <c r="J21" s="2" t="n">
        <v>12.0</v>
      </c>
      <c r="K21" s="2" t="n">
        <f si="0" t="shared"/>
        <v>160.0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13.0</v>
      </c>
      <c r="E22" s="2" t="n">
        <v>5.0</v>
      </c>
      <c r="F22" s="2" t="n">
        <v>42.0</v>
      </c>
      <c r="G22" s="2" t="n">
        <v>83.0</v>
      </c>
      <c r="H22" s="2" t="n">
        <v>65.0</v>
      </c>
      <c r="I22" s="2" t="n">
        <v>52.0</v>
      </c>
      <c r="J22" s="2" t="n">
        <v>27.0</v>
      </c>
      <c r="K22" s="2" t="n">
        <f si="0" t="shared"/>
        <v>287.0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0.0</v>
      </c>
      <c r="E23" s="2" t="n">
        <v>1.0</v>
      </c>
      <c r="F23" s="2" t="n">
        <v>14.0</v>
      </c>
      <c r="G23" s="2" t="n">
        <v>24.0</v>
      </c>
      <c r="H23" s="2" t="n">
        <v>17.0</v>
      </c>
      <c r="I23" s="2" t="n">
        <v>15.0</v>
      </c>
      <c r="J23" s="2" t="n">
        <v>15.0</v>
      </c>
      <c r="K23" s="2" t="n">
        <f si="0" t="shared"/>
        <v>86.0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15.0</v>
      </c>
      <c r="E24" s="2" t="n">
        <f ref="E24:J24" si="3" t="shared">E25-E19-E20-E21-E22-E23</f>
        <v>28.0</v>
      </c>
      <c r="F24" s="2" t="n">
        <f si="3" t="shared"/>
        <v>272.0</v>
      </c>
      <c r="G24" s="2" t="n">
        <f si="3" t="shared"/>
        <v>149.0</v>
      </c>
      <c r="H24" s="2" t="n">
        <f si="3" t="shared"/>
        <v>128.0</v>
      </c>
      <c r="I24" s="2" t="n">
        <f si="3" t="shared"/>
        <v>65.0</v>
      </c>
      <c r="J24" s="2" t="n">
        <f si="3" t="shared"/>
        <v>30.0</v>
      </c>
      <c r="K24" s="2" t="n">
        <f si="0" t="shared"/>
        <v>687.0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1069.0</v>
      </c>
      <c r="E25" s="2" t="n">
        <v>559.0</v>
      </c>
      <c r="F25" s="2" t="n">
        <v>4529.0</v>
      </c>
      <c r="G25" s="2" t="n">
        <v>5931.0</v>
      </c>
      <c r="H25" s="2" t="n">
        <v>6837.0</v>
      </c>
      <c r="I25" s="2" t="n">
        <v>7304.0</v>
      </c>
      <c r="J25" s="2" t="n">
        <v>4274.0</v>
      </c>
      <c r="K25" s="2" t="n">
        <f si="0" t="shared"/>
        <v>30503.0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0.0</v>
      </c>
      <c r="F26" s="2" t="n">
        <v>61.0</v>
      </c>
      <c r="G26" s="2" t="n">
        <v>88.0</v>
      </c>
      <c r="H26" s="2" t="n">
        <v>76.0</v>
      </c>
      <c r="I26" s="2" t="n">
        <v>58.0</v>
      </c>
      <c r="J26" s="2" t="n">
        <v>30.0</v>
      </c>
      <c r="K26" s="2" t="n">
        <f si="0" t="shared"/>
        <v>318.0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31.0</v>
      </c>
      <c r="E27" s="2" t="n">
        <v>21.0</v>
      </c>
      <c r="F27" s="2" t="n">
        <v>408.0</v>
      </c>
      <c r="G27" s="2" t="n">
        <v>503.0</v>
      </c>
      <c r="H27" s="2" t="n">
        <v>442.0</v>
      </c>
      <c r="I27" s="2" t="n">
        <v>291.0</v>
      </c>
      <c r="J27" s="2" t="n">
        <v>105.0</v>
      </c>
      <c r="K27" s="2" t="n">
        <f si="0" t="shared"/>
        <v>1801.0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57.0</v>
      </c>
      <c r="E28" s="2" t="n">
        <v>39.0</v>
      </c>
      <c r="F28" s="2" t="n">
        <v>535.0</v>
      </c>
      <c r="G28" s="2" t="n">
        <v>829.0</v>
      </c>
      <c r="H28" s="2" t="n">
        <v>1101.0</v>
      </c>
      <c r="I28" s="2" t="n">
        <v>572.0</v>
      </c>
      <c r="J28" s="2" t="n">
        <v>244.0</v>
      </c>
      <c r="K28" s="2" t="n">
        <f si="0" t="shared"/>
        <v>3377.0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14.0</v>
      </c>
      <c r="F29" s="2" t="n">
        <v>124.0</v>
      </c>
      <c r="G29" s="2" t="n">
        <v>288.0</v>
      </c>
      <c r="H29" s="2" t="n">
        <v>222.0</v>
      </c>
      <c r="I29" s="2" t="n">
        <v>161.0</v>
      </c>
      <c r="J29" s="2" t="n">
        <v>70.0</v>
      </c>
      <c r="K29" s="2" t="n">
        <f si="0" t="shared"/>
        <v>894.0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15.0</v>
      </c>
      <c r="E30" s="2" t="n">
        <v>6.0</v>
      </c>
      <c r="F30" s="2" t="n">
        <v>149.0</v>
      </c>
      <c r="G30" s="2" t="n">
        <v>196.0</v>
      </c>
      <c r="H30" s="2" t="n">
        <v>277.0</v>
      </c>
      <c r="I30" s="2" t="n">
        <v>156.0</v>
      </c>
      <c r="J30" s="2" t="n">
        <v>86.0</v>
      </c>
      <c r="K30" s="2" t="n">
        <f si="0" t="shared"/>
        <v>885.0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18.0</v>
      </c>
      <c r="E31" s="2" t="n">
        <v>18.0</v>
      </c>
      <c r="F31" s="2" t="n">
        <v>66.0</v>
      </c>
      <c r="G31" s="2" t="n">
        <v>125.0</v>
      </c>
      <c r="H31" s="2" t="n">
        <v>136.0</v>
      </c>
      <c r="I31" s="2" t="n">
        <v>91.0</v>
      </c>
      <c r="J31" s="2" t="n">
        <v>55.0</v>
      </c>
      <c r="K31" s="2" t="n">
        <f si="0" t="shared"/>
        <v>509.0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6.0</v>
      </c>
      <c r="E32" s="2" t="n">
        <v>1.0</v>
      </c>
      <c r="F32" s="2" t="n">
        <v>66.0</v>
      </c>
      <c r="G32" s="2" t="n">
        <v>127.0</v>
      </c>
      <c r="H32" s="2" t="n">
        <v>86.0</v>
      </c>
      <c r="I32" s="2" t="n">
        <v>68.0</v>
      </c>
      <c r="J32" s="2" t="n">
        <v>33.0</v>
      </c>
      <c r="K32" s="2" t="n">
        <f si="0" t="shared"/>
        <v>387.0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38.0</v>
      </c>
      <c r="E33" s="2" t="n">
        <v>44.0</v>
      </c>
      <c r="F33" s="2" t="n">
        <v>466.0</v>
      </c>
      <c r="G33" s="2" t="n">
        <v>746.0</v>
      </c>
      <c r="H33" s="2" t="n">
        <v>909.0</v>
      </c>
      <c r="I33" s="2" t="n">
        <v>686.0</v>
      </c>
      <c r="J33" s="2" t="n">
        <v>290.0</v>
      </c>
      <c r="K33" s="2" t="n">
        <f si="0" t="shared"/>
        <v>3179.0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4.0</v>
      </c>
      <c r="E34" s="2" t="n">
        <v>5.0</v>
      </c>
      <c r="F34" s="2" t="n">
        <v>99.0</v>
      </c>
      <c r="G34" s="2" t="n">
        <v>102.0</v>
      </c>
      <c r="H34" s="2" t="n">
        <v>85.0</v>
      </c>
      <c r="I34" s="2" t="n">
        <v>57.0</v>
      </c>
      <c r="J34" s="2" t="n">
        <v>40.0</v>
      </c>
      <c r="K34" s="2" t="n">
        <f si="0" t="shared"/>
        <v>392.0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1.0</v>
      </c>
      <c r="F35" s="2" t="n">
        <v>17.0</v>
      </c>
      <c r="G35" s="2" t="n">
        <v>34.0</v>
      </c>
      <c r="H35" s="2" t="n">
        <v>27.0</v>
      </c>
      <c r="I35" s="2" t="n">
        <v>23.0</v>
      </c>
      <c r="J35" s="2" t="n">
        <v>4.0</v>
      </c>
      <c r="K35" s="2" t="n">
        <f si="0" t="shared"/>
        <v>106.0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9.0</v>
      </c>
      <c r="E36" s="2" t="n">
        <v>8.0</v>
      </c>
      <c r="F36" s="2" t="n">
        <v>95.0</v>
      </c>
      <c r="G36" s="2" t="n">
        <v>153.0</v>
      </c>
      <c r="H36" s="2" t="n">
        <v>153.0</v>
      </c>
      <c r="I36" s="2" t="n">
        <v>116.0</v>
      </c>
      <c r="J36" s="2" t="n">
        <v>47.0</v>
      </c>
      <c r="K36" s="2" t="n">
        <f si="0" t="shared"/>
        <v>581.0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5.0</v>
      </c>
      <c r="E37" s="2" t="n">
        <v>13.0</v>
      </c>
      <c r="F37" s="2" t="n">
        <v>129.0</v>
      </c>
      <c r="G37" s="2" t="n">
        <v>93.0</v>
      </c>
      <c r="H37" s="2" t="n">
        <v>83.0</v>
      </c>
      <c r="I37" s="2" t="n">
        <v>62.0</v>
      </c>
      <c r="J37" s="2" t="n">
        <v>18.0</v>
      </c>
      <c r="K37" s="2" t="n">
        <f si="0" t="shared"/>
        <v>403.0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26.0</v>
      </c>
      <c r="E38" s="2" t="n">
        <f ref="E38:J38" si="4" t="shared">E39-E26-E27-E28-E29-E30-E31-E32-E33-E34-E35-E36-E37</f>
        <v>97.0</v>
      </c>
      <c r="F38" s="2" t="n">
        <f si="4" t="shared"/>
        <v>677.0</v>
      </c>
      <c r="G38" s="2" t="n">
        <f si="4" t="shared"/>
        <v>674.0</v>
      </c>
      <c r="H38" s="2" t="n">
        <f si="4" t="shared"/>
        <v>583.0</v>
      </c>
      <c r="I38" s="2" t="n">
        <f si="4" t="shared"/>
        <v>436.0</v>
      </c>
      <c r="J38" s="2" t="n">
        <f si="4" t="shared"/>
        <v>197.0</v>
      </c>
      <c r="K38" s="2" t="n">
        <f si="0" t="shared"/>
        <v>2690.0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229.0</v>
      </c>
      <c r="E39" s="2" t="n">
        <v>267.0</v>
      </c>
      <c r="F39" s="2" t="n">
        <v>2892.0</v>
      </c>
      <c r="G39" s="2" t="n">
        <v>3958.0</v>
      </c>
      <c r="H39" s="2" t="n">
        <v>4180.0</v>
      </c>
      <c r="I39" s="2" t="n">
        <v>2777.0</v>
      </c>
      <c r="J39" s="2" t="n">
        <v>1219.0</v>
      </c>
      <c r="K39" s="2" t="n">
        <f si="0" t="shared"/>
        <v>15522.0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245.0</v>
      </c>
      <c r="E40" s="2" t="n">
        <v>297.0</v>
      </c>
      <c r="F40" s="2" t="n">
        <v>841.0</v>
      </c>
      <c r="G40" s="2" t="n">
        <v>1032.0</v>
      </c>
      <c r="H40" s="2" t="n">
        <v>911.0</v>
      </c>
      <c r="I40" s="2" t="n">
        <v>953.0</v>
      </c>
      <c r="J40" s="2" t="n">
        <v>744.0</v>
      </c>
      <c r="K40" s="2" t="n">
        <f si="0" t="shared"/>
        <v>5023.0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33.0</v>
      </c>
      <c r="E41" s="2" t="n">
        <v>34.0</v>
      </c>
      <c r="F41" s="2" t="n">
        <v>120.0</v>
      </c>
      <c r="G41" s="2" t="n">
        <v>166.0</v>
      </c>
      <c r="H41" s="2" t="n">
        <v>140.0</v>
      </c>
      <c r="I41" s="2" t="n">
        <v>131.0</v>
      </c>
      <c r="J41" s="2" t="n">
        <v>68.0</v>
      </c>
      <c r="K41" s="2" t="n">
        <f si="0" t="shared"/>
        <v>692.0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0.0</v>
      </c>
      <c r="E42" s="2" t="n">
        <f ref="E42:J42" si="5" t="shared">E43-E40-E41</f>
        <v>2.0</v>
      </c>
      <c r="F42" s="2" t="n">
        <f si="5" t="shared"/>
        <v>27.0</v>
      </c>
      <c r="G42" s="2" t="n">
        <f si="5" t="shared"/>
        <v>14.0</v>
      </c>
      <c r="H42" s="2" t="n">
        <f si="5" t="shared"/>
        <v>11.0</v>
      </c>
      <c r="I42" s="2" t="n">
        <f si="5" t="shared"/>
        <v>13.0</v>
      </c>
      <c r="J42" s="2" t="n">
        <f si="5" t="shared"/>
        <v>4.0</v>
      </c>
      <c r="K42" s="2" t="n">
        <f si="0" t="shared"/>
        <v>71.0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278.0</v>
      </c>
      <c r="E43" s="2" t="n">
        <v>333.0</v>
      </c>
      <c r="F43" s="2" t="n">
        <v>988.0</v>
      </c>
      <c r="G43" s="2" t="n">
        <v>1212.0</v>
      </c>
      <c r="H43" s="2" t="n">
        <v>1062.0</v>
      </c>
      <c r="I43" s="2" t="n">
        <v>1097.0</v>
      </c>
      <c r="J43" s="2" t="n">
        <v>816.0</v>
      </c>
      <c r="K43" s="2" t="n">
        <f si="0" t="shared"/>
        <v>5786.0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14.0</v>
      </c>
      <c r="E44" s="2" t="n">
        <v>4.0</v>
      </c>
      <c r="F44" s="2" t="n">
        <v>66.0</v>
      </c>
      <c r="G44" s="2" t="n">
        <v>87.0</v>
      </c>
      <c r="H44" s="2" t="n">
        <v>70.0</v>
      </c>
      <c r="I44" s="2" t="n">
        <v>53.0</v>
      </c>
      <c r="J44" s="2" t="n">
        <v>32.0</v>
      </c>
      <c r="K44" s="2" t="n">
        <f si="0" t="shared"/>
        <v>326.0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6.0</v>
      </c>
      <c r="E45" s="2" t="n">
        <f ref="E45:J45" si="6" t="shared">E46-E44</f>
        <v>22.0</v>
      </c>
      <c r="F45" s="2" t="n">
        <f si="6" t="shared"/>
        <v>76.0</v>
      </c>
      <c r="G45" s="2" t="n">
        <f si="6" t="shared"/>
        <v>82.0</v>
      </c>
      <c r="H45" s="2" t="n">
        <f si="6" t="shared"/>
        <v>72.0</v>
      </c>
      <c r="I45" s="2" t="n">
        <f si="6" t="shared"/>
        <v>40.0</v>
      </c>
      <c r="J45" s="2" t="n">
        <f si="6" t="shared"/>
        <v>15.0</v>
      </c>
      <c r="K45" s="2" t="n">
        <f si="0" t="shared"/>
        <v>313.0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20.0</v>
      </c>
      <c r="E46" s="2" t="n">
        <v>26.0</v>
      </c>
      <c r="F46" s="2" t="n">
        <v>142.0</v>
      </c>
      <c r="G46" s="2" t="n">
        <v>169.0</v>
      </c>
      <c r="H46" s="2" t="n">
        <v>142.0</v>
      </c>
      <c r="I46" s="2" t="n">
        <v>93.0</v>
      </c>
      <c r="J46" s="2" t="n">
        <v>47.0</v>
      </c>
      <c r="K46" s="2" t="n">
        <f si="0" t="shared"/>
        <v>639.0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18.0</v>
      </c>
      <c r="E47" s="2" t="n">
        <v>20.0</v>
      </c>
      <c r="F47" s="2" t="n">
        <v>150.0</v>
      </c>
      <c r="G47" s="2" t="n">
        <v>188.0</v>
      </c>
      <c r="H47" s="2" t="n">
        <v>190.0</v>
      </c>
      <c r="I47" s="2" t="n">
        <v>152.0</v>
      </c>
      <c r="J47" s="2" t="n">
        <v>92.0</v>
      </c>
      <c r="K47" s="2" t="n">
        <f si="0" t="shared"/>
        <v>810.0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4652.0</v>
      </c>
      <c r="E48" s="2" t="n">
        <f ref="E48:J48" si="7" t="shared">E47+E46+E43+E39+E25+E18</f>
        <v>8835.0</v>
      </c>
      <c r="F48" s="2" t="n">
        <f si="7" t="shared"/>
        <v>74271.0</v>
      </c>
      <c r="G48" s="2" t="n">
        <f si="7" t="shared"/>
        <v>75475.0</v>
      </c>
      <c r="H48" s="2" t="n">
        <f si="7" t="shared"/>
        <v>59946.0</v>
      </c>
      <c r="I48" s="2" t="n">
        <f si="7" t="shared"/>
        <v>49833.0</v>
      </c>
      <c r="J48" s="2" t="n">
        <f si="7" t="shared"/>
        <v>34390.0</v>
      </c>
      <c r="K48" s="2" t="n">
        <f si="0" t="shared"/>
        <v>307402.0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