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<sst xmlns="http://schemas.openxmlformats.org/spreadsheetml/2006/main" count="109" uniqueCount="64">
  <si>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</si>
  <si>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</si>
  <si>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</si>
  <si>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</si>
  <si>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</si>
  <si>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</si>
  <si>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</si>
  <si>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</si>
  <si>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</si>
  <si>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</si>
  <si>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</si>
  <si>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</si>
  <si>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</si>
  <si>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</si>
  <si>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</si>
  <si>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</si>
  <si>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</si>
  <si>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</si>
  <si>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</si>
  <si>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</si>
  <si>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</si>
  <si>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</si>
  <si>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</si>
  <si>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</si>
  <si>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</si>
  <si>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</si>
  <si>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</si>
  <si>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</si>
  <si>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</si>
  <si>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</si>
  <si>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</si>
  <si>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</si>
  <si>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</si>
  <si>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</si>
  <si>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</si>
  <si>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</si>
  <si>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</si>
  <si>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</si>
  <si>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</si>
  <si>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</si>
  <si>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</si>
  <si>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</si>
  <si>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</si>
  <si>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</si>
  <si>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</si>
  <si>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</si>
  <si>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</si>
  <si>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</si>
  <si>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</si>
  <si>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</si>
  <si>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</si>
  <si>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</si>
  <si>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</si>
  <si>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</si>
  <si>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</si>
  <si>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</si>
  <si>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</si>
  <si>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</si>
  <si>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</si>
  <si>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</si>
  <si>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</si>
  <si>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</si>
  <si>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98年1月來臺旅客人次－按年齡分
Table 1-5   Visitor Arrivals by Age,
January,2009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</si>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</sst>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1685.0</v>
      </c>
      <c r="E3" s="2" t="n">
        <v>3446.0</v>
      </c>
      <c r="F3" s="2" t="n">
        <v>11051.0</v>
      </c>
      <c r="G3" s="2" t="n">
        <v>10506.0</v>
      </c>
      <c r="H3" s="2" t="n">
        <v>10058.0</v>
      </c>
      <c r="I3" s="2" t="n">
        <v>6261.0</v>
      </c>
      <c r="J3" s="2" t="n">
        <v>3538.0</v>
      </c>
      <c r="K3" s="2" t="n">
        <f>SUM(D3:J3)</f>
        <v>46545.0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1655.0</v>
      </c>
      <c r="E4" s="2" t="n">
        <v>2611.0</v>
      </c>
      <c r="F4" s="2" t="n">
        <v>9706.0</v>
      </c>
      <c r="G4" s="2" t="n">
        <v>11837.0</v>
      </c>
      <c r="H4" s="2" t="n">
        <v>8838.0</v>
      </c>
      <c r="I4" s="2" t="n">
        <v>5179.0</v>
      </c>
      <c r="J4" s="2" t="n">
        <v>4169.0</v>
      </c>
      <c r="K4" s="2" t="n">
        <f ref="K4:K48" si="0" t="shared">SUM(D4:J4)</f>
        <v>43995.0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1693.0</v>
      </c>
      <c r="E5" s="2" t="n">
        <v>2280.0</v>
      </c>
      <c r="F5" s="2" t="n">
        <v>8711.0</v>
      </c>
      <c r="G5" s="2" t="n">
        <v>14540.0</v>
      </c>
      <c r="H5" s="2" t="n">
        <v>12885.0</v>
      </c>
      <c r="I5" s="2" t="n">
        <v>13325.0</v>
      </c>
      <c r="J5" s="2" t="n">
        <v>16685.0</v>
      </c>
      <c r="K5" s="2" t="n">
        <f si="0" t="shared"/>
        <v>70119.0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384.0</v>
      </c>
      <c r="E6" s="2" t="n">
        <v>1526.0</v>
      </c>
      <c r="F6" s="2" t="n">
        <v>2580.0</v>
      </c>
      <c r="G6" s="2" t="n">
        <v>3398.0</v>
      </c>
      <c r="H6" s="2" t="n">
        <v>3591.0</v>
      </c>
      <c r="I6" s="2" t="n">
        <v>2954.0</v>
      </c>
      <c r="J6" s="2" t="n">
        <v>1624.0</v>
      </c>
      <c r="K6" s="2" t="n">
        <f si="0" t="shared"/>
        <v>16057.0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22.0</v>
      </c>
      <c r="E7" s="2" t="n">
        <v>27.0</v>
      </c>
      <c r="F7" s="2" t="n">
        <v>169.0</v>
      </c>
      <c r="G7" s="2" t="n">
        <v>362.0</v>
      </c>
      <c r="H7" s="2" t="n">
        <v>247.0</v>
      </c>
      <c r="I7" s="2" t="n">
        <v>137.0</v>
      </c>
      <c r="J7" s="2" t="n">
        <v>64.0</v>
      </c>
      <c r="K7" s="2" t="n">
        <f si="0" t="shared"/>
        <v>1028.0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5.0</v>
      </c>
      <c r="E8" s="2" t="n">
        <v>2.0</v>
      </c>
      <c r="F8" s="2" t="n">
        <v>68.0</v>
      </c>
      <c r="G8" s="2" t="n">
        <v>198.0</v>
      </c>
      <c r="H8" s="2" t="n">
        <v>187.0</v>
      </c>
      <c r="I8" s="2" t="n">
        <v>94.0</v>
      </c>
      <c r="J8" s="2" t="n">
        <v>48.0</v>
      </c>
      <c r="K8" s="2" t="n">
        <f si="0" t="shared"/>
        <v>602.0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448.0</v>
      </c>
      <c r="E9" s="2" t="n">
        <v>936.0</v>
      </c>
      <c r="F9" s="2" t="n">
        <v>1966.0</v>
      </c>
      <c r="G9" s="2" t="n">
        <v>2387.0</v>
      </c>
      <c r="H9" s="2" t="n">
        <v>1928.0</v>
      </c>
      <c r="I9" s="2" t="n">
        <v>1384.0</v>
      </c>
      <c r="J9" s="2" t="n">
        <v>747.0</v>
      </c>
      <c r="K9" s="2" t="n">
        <f si="0" t="shared"/>
        <v>9796.0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315.0</v>
      </c>
      <c r="E10" s="2" t="n">
        <v>605.0</v>
      </c>
      <c r="F10" s="2" t="n">
        <v>1695.0</v>
      </c>
      <c r="G10" s="2" t="n">
        <v>2288.0</v>
      </c>
      <c r="H10" s="2" t="n">
        <v>2142.0</v>
      </c>
      <c r="I10" s="2" t="n">
        <v>1690.0</v>
      </c>
      <c r="J10" s="2" t="n">
        <v>787.0</v>
      </c>
      <c r="K10" s="2" t="n">
        <f si="0" t="shared"/>
        <v>9522.0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81.0</v>
      </c>
      <c r="E11" s="2" t="n">
        <v>103.0</v>
      </c>
      <c r="F11" s="2" t="n">
        <v>3262.0</v>
      </c>
      <c r="G11" s="2" t="n">
        <v>2641.0</v>
      </c>
      <c r="H11" s="2" t="n">
        <v>625.0</v>
      </c>
      <c r="I11" s="2" t="n">
        <v>392.0</v>
      </c>
      <c r="J11" s="2" t="n">
        <v>243.0</v>
      </c>
      <c r="K11" s="2" t="n">
        <f si="0" t="shared"/>
        <v>7347.0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57.0</v>
      </c>
      <c r="E12" s="2" t="n">
        <v>65.0</v>
      </c>
      <c r="F12" s="2" t="n">
        <v>1009.0</v>
      </c>
      <c r="G12" s="2" t="n">
        <v>1887.0</v>
      </c>
      <c r="H12" s="2" t="n">
        <v>989.0</v>
      </c>
      <c r="I12" s="2" t="n">
        <v>474.0</v>
      </c>
      <c r="J12" s="2" t="n">
        <v>305.0</v>
      </c>
      <c r="K12" s="2" t="n">
        <f si="0" t="shared"/>
        <v>4786.0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76.0</v>
      </c>
      <c r="E13" s="2" t="n">
        <v>80.0</v>
      </c>
      <c r="F13" s="2" t="n">
        <v>688.0</v>
      </c>
      <c r="G13" s="2" t="n">
        <v>1525.0</v>
      </c>
      <c r="H13" s="2" t="n">
        <v>848.0</v>
      </c>
      <c r="I13" s="2" t="n">
        <v>365.0</v>
      </c>
      <c r="J13" s="2" t="n">
        <v>212.0</v>
      </c>
      <c r="K13" s="2" t="n">
        <f si="0" t="shared"/>
        <v>3794.0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144.0</v>
      </c>
      <c r="E14" s="2" t="n">
        <v>151.0</v>
      </c>
      <c r="F14" s="2" t="n">
        <v>1474.0</v>
      </c>
      <c r="G14" s="2" t="n">
        <v>944.0</v>
      </c>
      <c r="H14" s="2" t="n">
        <v>444.0</v>
      </c>
      <c r="I14" s="2" t="n">
        <v>301.0</v>
      </c>
      <c r="J14" s="2" t="n">
        <v>140.0</v>
      </c>
      <c r="K14" s="2" t="n">
        <f si="0" t="shared"/>
        <v>3598.0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4.0</v>
      </c>
      <c r="E15" s="2" t="n">
        <f ref="E15:J15" si="1" t="shared">E16-E9-E10-E11-E12-E13-E14</f>
        <v>4.0</v>
      </c>
      <c r="F15" s="2" t="n">
        <f si="1" t="shared"/>
        <v>96.0</v>
      </c>
      <c r="G15" s="2" t="n">
        <f si="1" t="shared"/>
        <v>82.0</v>
      </c>
      <c r="H15" s="2" t="n">
        <f si="1" t="shared"/>
        <v>51.0</v>
      </c>
      <c r="I15" s="2" t="n">
        <f si="1" t="shared"/>
        <v>53.0</v>
      </c>
      <c r="J15" s="2" t="n">
        <f si="1" t="shared"/>
        <v>46.0</v>
      </c>
      <c r="K15" s="2" t="n">
        <f si="0" t="shared"/>
        <v>336.0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1125.0</v>
      </c>
      <c r="E16" s="2" t="n">
        <v>1944.0</v>
      </c>
      <c r="F16" s="2" t="n">
        <v>10190.0</v>
      </c>
      <c r="G16" s="2" t="n">
        <v>11754.0</v>
      </c>
      <c r="H16" s="2" t="n">
        <v>7027.0</v>
      </c>
      <c r="I16" s="2" t="n">
        <v>4659.0</v>
      </c>
      <c r="J16" s="2" t="n">
        <v>2480.0</v>
      </c>
      <c r="K16" s="2" t="n">
        <f si="0" t="shared"/>
        <v>39179.0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268.0</v>
      </c>
      <c r="E17" s="2" t="n">
        <f ref="E17:J17" si="2" t="shared">E18-E16-E3-E4-E5-E6-E7-E8</f>
        <v>298.0</v>
      </c>
      <c r="F17" s="2" t="n">
        <f si="2" t="shared"/>
        <v>517.0</v>
      </c>
      <c r="G17" s="2" t="n">
        <f si="2" t="shared"/>
        <v>966.0</v>
      </c>
      <c r="H17" s="2" t="n">
        <f si="2" t="shared"/>
        <v>797.0</v>
      </c>
      <c r="I17" s="2" t="n">
        <f si="2" t="shared"/>
        <v>352.0</v>
      </c>
      <c r="J17" s="2" t="n">
        <f si="2" t="shared"/>
        <v>165.0</v>
      </c>
      <c r="K17" s="2" t="n">
        <f si="0" t="shared"/>
        <v>3363.0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6837.0</v>
      </c>
      <c r="E18" s="2" t="n">
        <v>12134.0</v>
      </c>
      <c r="F18" s="2" t="n">
        <v>42992.0</v>
      </c>
      <c r="G18" s="2" t="n">
        <v>53561.0</v>
      </c>
      <c r="H18" s="2" t="n">
        <v>43630.0</v>
      </c>
      <c r="I18" s="2" t="n">
        <v>32961.0</v>
      </c>
      <c r="J18" s="2" t="n">
        <v>28773.0</v>
      </c>
      <c r="K18" s="2" t="n">
        <f si="0" t="shared"/>
        <v>220888.0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355.0</v>
      </c>
      <c r="E19" s="2" t="n">
        <v>316.0</v>
      </c>
      <c r="F19" s="2" t="n">
        <v>1126.0</v>
      </c>
      <c r="G19" s="2" t="n">
        <v>1390.0</v>
      </c>
      <c r="H19" s="2" t="n">
        <v>857.0</v>
      </c>
      <c r="I19" s="2" t="n">
        <v>947.0</v>
      </c>
      <c r="J19" s="2" t="n">
        <v>692.0</v>
      </c>
      <c r="K19" s="2" t="n">
        <f si="0" t="shared"/>
        <v>5683.0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2471.0</v>
      </c>
      <c r="E20" s="2" t="n">
        <v>1267.0</v>
      </c>
      <c r="F20" s="2" t="n">
        <v>4203.0</v>
      </c>
      <c r="G20" s="2" t="n">
        <v>4918.0</v>
      </c>
      <c r="H20" s="2" t="n">
        <v>5017.0</v>
      </c>
      <c r="I20" s="2" t="n">
        <v>6021.0</v>
      </c>
      <c r="J20" s="2" t="n">
        <v>3822.0</v>
      </c>
      <c r="K20" s="2" t="n">
        <f si="0" t="shared"/>
        <v>27719.0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2.0</v>
      </c>
      <c r="E21" s="2" t="n">
        <v>2.0</v>
      </c>
      <c r="F21" s="2" t="n">
        <v>21.0</v>
      </c>
      <c r="G21" s="2" t="n">
        <v>29.0</v>
      </c>
      <c r="H21" s="2" t="n">
        <v>21.0</v>
      </c>
      <c r="I21" s="2" t="n">
        <v>13.0</v>
      </c>
      <c r="J21" s="2" t="n">
        <v>3.0</v>
      </c>
      <c r="K21" s="2" t="n">
        <f si="0" t="shared"/>
        <v>91.0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40.0</v>
      </c>
      <c r="E22" s="2" t="n">
        <v>65.0</v>
      </c>
      <c r="F22" s="2" t="n">
        <v>100.0</v>
      </c>
      <c r="G22" s="2" t="n">
        <v>52.0</v>
      </c>
      <c r="H22" s="2" t="n">
        <v>48.0</v>
      </c>
      <c r="I22" s="2" t="n">
        <v>31.0</v>
      </c>
      <c r="J22" s="2" t="n">
        <v>18.0</v>
      </c>
      <c r="K22" s="2" t="n">
        <f si="0" t="shared"/>
        <v>354.0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7.0</v>
      </c>
      <c r="E23" s="2" t="n">
        <v>13.0</v>
      </c>
      <c r="F23" s="2" t="n">
        <v>6.0</v>
      </c>
      <c r="G23" s="2" t="n">
        <v>15.0</v>
      </c>
      <c r="H23" s="2" t="n">
        <v>8.0</v>
      </c>
      <c r="I23" s="2" t="n">
        <v>1.0</v>
      </c>
      <c r="J23" s="2" t="n">
        <v>2.0</v>
      </c>
      <c r="K23" s="2" t="n">
        <f si="0" t="shared"/>
        <v>52.0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19.0</v>
      </c>
      <c r="E24" s="2" t="n">
        <f ref="E24:J24" si="3" t="shared">E25-E19-E20-E21-E22-E23</f>
        <v>124.0</v>
      </c>
      <c r="F24" s="2" t="n">
        <f si="3" t="shared"/>
        <v>106.0</v>
      </c>
      <c r="G24" s="2" t="n">
        <f si="3" t="shared"/>
        <v>70.0</v>
      </c>
      <c r="H24" s="2" t="n">
        <f si="3" t="shared"/>
        <v>51.0</v>
      </c>
      <c r="I24" s="2" t="n">
        <f si="3" t="shared"/>
        <v>47.0</v>
      </c>
      <c r="J24" s="2" t="n">
        <f si="3" t="shared"/>
        <v>23.0</v>
      </c>
      <c r="K24" s="2" t="n">
        <f si="0" t="shared"/>
        <v>440.0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2894.0</v>
      </c>
      <c r="E25" s="2" t="n">
        <v>1787.0</v>
      </c>
      <c r="F25" s="2" t="n">
        <v>5562.0</v>
      </c>
      <c r="G25" s="2" t="n">
        <v>6474.0</v>
      </c>
      <c r="H25" s="2" t="n">
        <v>6002.0</v>
      </c>
      <c r="I25" s="2" t="n">
        <v>7060.0</v>
      </c>
      <c r="J25" s="2" t="n">
        <v>4560.0</v>
      </c>
      <c r="K25" s="2" t="n">
        <f si="0" t="shared"/>
        <v>34339.0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13.0</v>
      </c>
      <c r="E26" s="2" t="n">
        <v>6.0</v>
      </c>
      <c r="F26" s="2" t="n">
        <v>44.0</v>
      </c>
      <c r="G26" s="2" t="n">
        <v>69.0</v>
      </c>
      <c r="H26" s="2" t="n">
        <v>72.0</v>
      </c>
      <c r="I26" s="2" t="n">
        <v>48.0</v>
      </c>
      <c r="J26" s="2" t="n">
        <v>26.0</v>
      </c>
      <c r="K26" s="2" t="n">
        <f si="0" t="shared"/>
        <v>278.0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114.0</v>
      </c>
      <c r="E27" s="2" t="n">
        <v>51.0</v>
      </c>
      <c r="F27" s="2" t="n">
        <v>313.0</v>
      </c>
      <c r="G27" s="2" t="n">
        <v>396.0</v>
      </c>
      <c r="H27" s="2" t="n">
        <v>379.0</v>
      </c>
      <c r="I27" s="2" t="n">
        <v>267.0</v>
      </c>
      <c r="J27" s="2" t="n">
        <v>129.0</v>
      </c>
      <c r="K27" s="2" t="n">
        <f si="0" t="shared"/>
        <v>1649.0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84.0</v>
      </c>
      <c r="E28" s="2" t="n">
        <v>44.0</v>
      </c>
      <c r="F28" s="2" t="n">
        <v>235.0</v>
      </c>
      <c r="G28" s="2" t="n">
        <v>585.0</v>
      </c>
      <c r="H28" s="2" t="n">
        <v>752.0</v>
      </c>
      <c r="I28" s="2" t="n">
        <v>441.0</v>
      </c>
      <c r="J28" s="2" t="n">
        <v>200.0</v>
      </c>
      <c r="K28" s="2" t="n">
        <f si="0" t="shared"/>
        <v>2341.0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13.0</v>
      </c>
      <c r="E29" s="2" t="n">
        <v>2.0</v>
      </c>
      <c r="F29" s="2" t="n">
        <v>76.0</v>
      </c>
      <c r="G29" s="2" t="n">
        <v>201.0</v>
      </c>
      <c r="H29" s="2" t="n">
        <v>169.0</v>
      </c>
      <c r="I29" s="2" t="n">
        <v>100.0</v>
      </c>
      <c r="J29" s="2" t="n">
        <v>57.0</v>
      </c>
      <c r="K29" s="2" t="n">
        <f si="0" t="shared"/>
        <v>618.0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31.0</v>
      </c>
      <c r="E30" s="2" t="n">
        <v>15.0</v>
      </c>
      <c r="F30" s="2" t="n">
        <v>124.0</v>
      </c>
      <c r="G30" s="2" t="n">
        <v>169.0</v>
      </c>
      <c r="H30" s="2" t="n">
        <v>198.0</v>
      </c>
      <c r="I30" s="2" t="n">
        <v>112.0</v>
      </c>
      <c r="J30" s="2" t="n">
        <v>94.0</v>
      </c>
      <c r="K30" s="2" t="n">
        <f si="0" t="shared"/>
        <v>743.0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28.0</v>
      </c>
      <c r="E31" s="2" t="n">
        <v>8.0</v>
      </c>
      <c r="F31" s="2" t="n">
        <v>45.0</v>
      </c>
      <c r="G31" s="2" t="n">
        <v>117.0</v>
      </c>
      <c r="H31" s="2" t="n">
        <v>102.0</v>
      </c>
      <c r="I31" s="2" t="n">
        <v>70.0</v>
      </c>
      <c r="J31" s="2" t="n">
        <v>39.0</v>
      </c>
      <c r="K31" s="2" t="n">
        <f si="0" t="shared"/>
        <v>409.0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13.0</v>
      </c>
      <c r="E32" s="2" t="n">
        <v>5.0</v>
      </c>
      <c r="F32" s="2" t="n">
        <v>37.0</v>
      </c>
      <c r="G32" s="2" t="n">
        <v>87.0</v>
      </c>
      <c r="H32" s="2" t="n">
        <v>63.0</v>
      </c>
      <c r="I32" s="2" t="n">
        <v>38.0</v>
      </c>
      <c r="J32" s="2" t="n">
        <v>36.0</v>
      </c>
      <c r="K32" s="2" t="n">
        <f si="0" t="shared"/>
        <v>279.0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135.0</v>
      </c>
      <c r="E33" s="2" t="n">
        <v>144.0</v>
      </c>
      <c r="F33" s="2" t="n">
        <v>469.0</v>
      </c>
      <c r="G33" s="2" t="n">
        <v>694.0</v>
      </c>
      <c r="H33" s="2" t="n">
        <v>747.0</v>
      </c>
      <c r="I33" s="2" t="n">
        <v>688.0</v>
      </c>
      <c r="J33" s="2" t="n">
        <v>372.0</v>
      </c>
      <c r="K33" s="2" t="n">
        <f si="0" t="shared"/>
        <v>3249.0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14.0</v>
      </c>
      <c r="E34" s="2" t="n">
        <v>8.0</v>
      </c>
      <c r="F34" s="2" t="n">
        <v>69.0</v>
      </c>
      <c r="G34" s="2" t="n">
        <v>89.0</v>
      </c>
      <c r="H34" s="2" t="n">
        <v>69.0</v>
      </c>
      <c r="I34" s="2" t="n">
        <v>69.0</v>
      </c>
      <c r="J34" s="2" t="n">
        <v>37.0</v>
      </c>
      <c r="K34" s="2" t="n">
        <f si="0" t="shared"/>
        <v>355.0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1.0</v>
      </c>
      <c r="E35" s="2" t="n">
        <v>0.0</v>
      </c>
      <c r="F35" s="2" t="n">
        <v>4.0</v>
      </c>
      <c r="G35" s="2" t="n">
        <v>13.0</v>
      </c>
      <c r="H35" s="2" t="n">
        <v>26.0</v>
      </c>
      <c r="I35" s="2" t="n">
        <v>19.0</v>
      </c>
      <c r="J35" s="2" t="n">
        <v>8.0</v>
      </c>
      <c r="K35" s="2" t="n">
        <f si="0" t="shared"/>
        <v>71.0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31.0</v>
      </c>
      <c r="E36" s="2" t="n">
        <v>18.0</v>
      </c>
      <c r="F36" s="2" t="n">
        <v>59.0</v>
      </c>
      <c r="G36" s="2" t="n">
        <v>119.0</v>
      </c>
      <c r="H36" s="2" t="n">
        <v>95.0</v>
      </c>
      <c r="I36" s="2" t="n">
        <v>88.0</v>
      </c>
      <c r="J36" s="2" t="n">
        <v>39.0</v>
      </c>
      <c r="K36" s="2" t="n">
        <f si="0" t="shared"/>
        <v>449.0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2.0</v>
      </c>
      <c r="E37" s="2" t="n">
        <v>5.0</v>
      </c>
      <c r="F37" s="2" t="n">
        <v>50.0</v>
      </c>
      <c r="G37" s="2" t="n">
        <v>52.0</v>
      </c>
      <c r="H37" s="2" t="n">
        <v>56.0</v>
      </c>
      <c r="I37" s="2" t="n">
        <v>27.0</v>
      </c>
      <c r="J37" s="2" t="n">
        <v>15.0</v>
      </c>
      <c r="K37" s="2" t="n">
        <f si="0" t="shared"/>
        <v>207.0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64.0</v>
      </c>
      <c r="E38" s="2" t="n">
        <f ref="E38:J38" si="4" t="shared">E39-E26-E27-E28-E29-E30-E31-E32-E33-E34-E35-E36-E37</f>
        <v>121.0</v>
      </c>
      <c r="F38" s="2" t="n">
        <f si="4" t="shared"/>
        <v>405.0</v>
      </c>
      <c r="G38" s="2" t="n">
        <f si="4" t="shared"/>
        <v>567.0</v>
      </c>
      <c r="H38" s="2" t="n">
        <f si="4" t="shared"/>
        <v>533.0</v>
      </c>
      <c r="I38" s="2" t="n">
        <f si="4" t="shared"/>
        <v>302.0</v>
      </c>
      <c r="J38" s="2" t="n">
        <f si="4" t="shared"/>
        <v>161.0</v>
      </c>
      <c r="K38" s="2" t="n">
        <f si="0" t="shared"/>
        <v>2153.0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543.0</v>
      </c>
      <c r="E39" s="2" t="n">
        <v>427.0</v>
      </c>
      <c r="F39" s="2" t="n">
        <v>1930.0</v>
      </c>
      <c r="G39" s="2" t="n">
        <v>3158.0</v>
      </c>
      <c r="H39" s="2" t="n">
        <v>3261.0</v>
      </c>
      <c r="I39" s="2" t="n">
        <v>2269.0</v>
      </c>
      <c r="J39" s="2" t="n">
        <v>1213.0</v>
      </c>
      <c r="K39" s="2" t="n">
        <f si="0" t="shared"/>
        <v>12801.0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394.0</v>
      </c>
      <c r="E40" s="2" t="n">
        <v>614.0</v>
      </c>
      <c r="F40" s="2" t="n">
        <v>1367.0</v>
      </c>
      <c r="G40" s="2" t="n">
        <v>1047.0</v>
      </c>
      <c r="H40" s="2" t="n">
        <v>841.0</v>
      </c>
      <c r="I40" s="2" t="n">
        <v>816.0</v>
      </c>
      <c r="J40" s="2" t="n">
        <v>389.0</v>
      </c>
      <c r="K40" s="2" t="n">
        <f si="0" t="shared"/>
        <v>5468.0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73.0</v>
      </c>
      <c r="E41" s="2" t="n">
        <v>99.0</v>
      </c>
      <c r="F41" s="2" t="n">
        <v>229.0</v>
      </c>
      <c r="G41" s="2" t="n">
        <v>225.0</v>
      </c>
      <c r="H41" s="2" t="n">
        <v>120.0</v>
      </c>
      <c r="I41" s="2" t="n">
        <v>118.0</v>
      </c>
      <c r="J41" s="2" t="n">
        <v>58.0</v>
      </c>
      <c r="K41" s="2" t="n">
        <f si="0" t="shared"/>
        <v>922.0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3.0</v>
      </c>
      <c r="E42" s="2" t="n">
        <f ref="E42:J42" si="5" t="shared">E43-E40-E41</f>
        <v>11.0</v>
      </c>
      <c r="F42" s="2" t="n">
        <f si="5" t="shared"/>
        <v>10.0</v>
      </c>
      <c r="G42" s="2" t="n">
        <f si="5" t="shared"/>
        <v>16.0</v>
      </c>
      <c r="H42" s="2" t="n">
        <f si="5" t="shared"/>
        <v>14.0</v>
      </c>
      <c r="I42" s="2" t="n">
        <f si="5" t="shared"/>
        <v>14.0</v>
      </c>
      <c r="J42" s="2" t="n">
        <f si="5" t="shared"/>
        <v>19.0</v>
      </c>
      <c r="K42" s="2" t="n">
        <f si="0" t="shared"/>
        <v>87.0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470.0</v>
      </c>
      <c r="E43" s="2" t="n">
        <v>724.0</v>
      </c>
      <c r="F43" s="2" t="n">
        <v>1606.0</v>
      </c>
      <c r="G43" s="2" t="n">
        <v>1288.0</v>
      </c>
      <c r="H43" s="2" t="n">
        <v>975.0</v>
      </c>
      <c r="I43" s="2" t="n">
        <v>948.0</v>
      </c>
      <c r="J43" s="2" t="n">
        <v>466.0</v>
      </c>
      <c r="K43" s="2" t="n">
        <f si="0" t="shared"/>
        <v>6477.0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17.0</v>
      </c>
      <c r="E44" s="2" t="n">
        <v>16.0</v>
      </c>
      <c r="F44" s="2" t="n">
        <v>100.0</v>
      </c>
      <c r="G44" s="2" t="n">
        <v>114.0</v>
      </c>
      <c r="H44" s="2" t="n">
        <v>64.0</v>
      </c>
      <c r="I44" s="2" t="n">
        <v>30.0</v>
      </c>
      <c r="J44" s="2" t="n">
        <v>26.0</v>
      </c>
      <c r="K44" s="2" t="n">
        <f si="0" t="shared"/>
        <v>367.0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3.0</v>
      </c>
      <c r="E45" s="2" t="n">
        <f ref="E45:J45" si="6" t="shared">E46-E44</f>
        <v>2.0</v>
      </c>
      <c r="F45" s="2" t="n">
        <f si="6" t="shared"/>
        <v>32.0</v>
      </c>
      <c r="G45" s="2" t="n">
        <f si="6" t="shared"/>
        <v>53.0</v>
      </c>
      <c r="H45" s="2" t="n">
        <f si="6" t="shared"/>
        <v>53.0</v>
      </c>
      <c r="I45" s="2" t="n">
        <f si="6" t="shared"/>
        <v>21.0</v>
      </c>
      <c r="J45" s="2" t="n">
        <f si="6" t="shared"/>
        <v>5.0</v>
      </c>
      <c r="K45" s="2" t="n">
        <f si="0" t="shared"/>
        <v>169.0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20.0</v>
      </c>
      <c r="E46" s="2" t="n">
        <v>18.0</v>
      </c>
      <c r="F46" s="2" t="n">
        <v>132.0</v>
      </c>
      <c r="G46" s="2" t="n">
        <v>167.0</v>
      </c>
      <c r="H46" s="2" t="n">
        <v>117.0</v>
      </c>
      <c r="I46" s="2" t="n">
        <v>51.0</v>
      </c>
      <c r="J46" s="2" t="n">
        <v>31.0</v>
      </c>
      <c r="K46" s="2" t="n">
        <f si="0" t="shared"/>
        <v>536.0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67.0</v>
      </c>
      <c r="E47" s="2" t="n">
        <v>62.0</v>
      </c>
      <c r="F47" s="2" t="n">
        <v>269.0</v>
      </c>
      <c r="G47" s="2" t="n">
        <v>440.0</v>
      </c>
      <c r="H47" s="2" t="n">
        <v>348.0</v>
      </c>
      <c r="I47" s="2" t="n">
        <v>258.0</v>
      </c>
      <c r="J47" s="2" t="n">
        <v>411.0</v>
      </c>
      <c r="K47" s="2" t="n">
        <f si="0" t="shared"/>
        <v>1855.0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10831.0</v>
      </c>
      <c r="E48" s="2" t="n">
        <f ref="E48:J48" si="7" t="shared">E47+E46+E43+E39+E25+E18</f>
        <v>15152.0</v>
      </c>
      <c r="F48" s="2" t="n">
        <f si="7" t="shared"/>
        <v>52491.0</v>
      </c>
      <c r="G48" s="2" t="n">
        <f si="7" t="shared"/>
        <v>65088.0</v>
      </c>
      <c r="H48" s="2" t="n">
        <f si="7" t="shared"/>
        <v>54333.0</v>
      </c>
      <c r="I48" s="2" t="n">
        <f si="7" t="shared"/>
        <v>43547.0</v>
      </c>
      <c r="J48" s="2" t="n">
        <f si="7" t="shared"/>
        <v>35454.0</v>
      </c>
      <c r="K48" s="2" t="n">
        <f si="0" t="shared"/>
        <v>276896.0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