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5745" windowWidth="18075" xWindow="720" yWindow="390"/>
  </bookViews>
  <sheets>
    <sheet name="來臺旅客按年齡" r:id="rId1" sheetId="2"/>
  </sheets>
  <definedNames>
    <definedName localSheetId="0" name="_xlnm.Print_Area">來臺旅客按年齡!$A$1:$K$48</definedName>
  </definedNames>
  <calcPr calcId="152511"/>
</workbook>
</file>

<file path=xl/calcChain.xml><?xml version="1.0" encoding="utf-8"?>
<calcChain xmlns="http://schemas.openxmlformats.org/spreadsheetml/2006/main">
  <c i="2" l="1" r="E15"/>
  <c i="2" r="F15"/>
  <c i="2" r="G15"/>
  <c i="2" r="H15"/>
  <c i="2" r="I15"/>
  <c i="2" r="J15"/>
  <c i="2" r="E17"/>
  <c i="2" r="F17"/>
  <c i="2" r="G17"/>
  <c i="2" r="H17"/>
  <c i="2" r="I17"/>
  <c i="2" r="J17"/>
  <c i="2" r="E24"/>
  <c i="2" r="F24"/>
  <c i="2" r="G24"/>
  <c i="2" r="H24"/>
  <c i="2" r="I24"/>
  <c i="2" r="J24"/>
  <c i="2" r="E38"/>
  <c i="2" r="F38"/>
  <c i="2" r="G38"/>
  <c i="2" r="H38"/>
  <c i="2" r="I38"/>
  <c i="2" r="J38"/>
  <c i="2" r="E42"/>
  <c i="2" r="F42"/>
  <c i="2" r="G42"/>
  <c i="2" r="H42"/>
  <c i="2" r="I42"/>
  <c i="2" r="J42"/>
  <c i="2" r="E45"/>
  <c i="2" r="F45"/>
  <c i="2" r="G45"/>
  <c i="2" r="H45"/>
  <c i="2" r="I45"/>
  <c i="2" r="J45"/>
  <c i="2" r="E48"/>
  <c i="2" r="F48"/>
  <c i="2" r="G48"/>
  <c i="2" r="H48"/>
  <c i="2" r="I48"/>
  <c i="2" r="J48"/>
  <c i="2" r="D48"/>
  <c i="2" r="K47"/>
  <c i="2" r="K46"/>
  <c i="2" r="D45"/>
  <c i="2" r="K44"/>
  <c i="2" r="K43"/>
  <c i="2" r="D42"/>
  <c i="2" r="K41"/>
  <c i="2" r="K40"/>
  <c i="2" r="K39"/>
  <c i="2" r="D38"/>
  <c i="2" r="K37"/>
  <c i="2" r="K36"/>
  <c i="2" r="K35"/>
  <c i="2" r="K34"/>
  <c i="2" r="K33"/>
  <c i="2" r="K32"/>
  <c i="2" r="K31"/>
  <c i="2" r="K30"/>
  <c i="2" r="K29"/>
  <c i="2" r="K28"/>
  <c i="2" r="K27"/>
  <c i="2" r="K26"/>
  <c i="2" r="K25"/>
  <c i="2" r="D24"/>
  <c i="2" r="K23"/>
  <c i="2" r="K22"/>
  <c i="2" r="K21"/>
  <c i="2" r="K20"/>
  <c i="2" r="K19"/>
  <c i="2" r="K18"/>
  <c i="2" r="D17"/>
  <c i="2" r="K16"/>
  <c i="2" r="D15"/>
  <c i="2" r="K14"/>
  <c i="2" r="K13"/>
  <c i="2" r="K12"/>
  <c i="2" r="K11"/>
  <c i="2" r="K10"/>
  <c i="2" r="K9"/>
  <c i="2" r="K8"/>
  <c i="2" r="K7"/>
  <c i="2" r="K6"/>
  <c i="2" r="K5"/>
  <c i="2" r="K4"/>
  <c i="2" r="K3"/>
  <c i="2" l="1" r="K15"/>
  <c i="2" r="K42"/>
  <c i="2" r="K17"/>
  <c i="2" r="K38"/>
  <c i="2" r="K45"/>
  <c i="2" r="K24"/>
  <c i="2" r="K48"/>
</calcChain>
</file>

<file path=xl/sharedStrings.xml><?xml version="1.0" encoding="utf-8"?>
<sst xmlns="http://schemas.openxmlformats.org/spreadsheetml/2006/main" count="109" uniqueCount="64">
  <si>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</si>
  <si>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</si>
  <si>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</si>
  <si>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</si>
  <si>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</si>
  <si>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</si>
  <si>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</si>
  <si>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</si>
  <si>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</si>
  <si>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</si>
  <si>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</si>
  <si>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</si>
  <si>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</si>
  <si>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</si>
  <si>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東南亞其他地區 Others</t>
  </si>
  <si>
    <t>東南亞小計 Sub-Total</t>
  </si>
  <si>
    <t>亞洲其他地區 Others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</si>
  <si>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</si>
  <si>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</si>
  <si>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</si>
  <si>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</si>
  <si>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</si>
  <si>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</si>
  <si>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</si>
  <si>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</si>
  <si>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</si>
  <si>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</si>
  <si>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</si>
  <si>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</si>
  <si>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</si>
  <si>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</si>
  <si>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</si>
  <si>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</si>
  <si>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</si>
  <si>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</si>
  <si>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</si>
  <si>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</si>
  <si>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</si>
  <si>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俄羅斯 Russian Federation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</si>
  <si>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</si>
  <si>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</si>
  <si>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</si>
  <si>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</si>
  <si>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</si>
  <si>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</si>
  <si>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</si>
  <si>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</si>
  <si>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 Africa</t>
  </si>
  <si>
    <t>非洲其他地區 Others</t>
  </si>
  <si>
    <t>非洲合計 Total</t>
  </si>
  <si>
    <t>未列明 Unstated</t>
  </si>
  <si>
    <t>總計 Grand Total</t>
  </si>
  <si>
    <t>居住地
Place of residence</t>
  </si>
  <si>
    <t>9歲以下
9 years old  
and under</t>
  </si>
  <si>
    <t xml:space="preserve">10-19
歲
years old </t>
  </si>
  <si>
    <t xml:space="preserve">20-29
歲
years old </t>
  </si>
  <si>
    <t xml:space="preserve">30-39
歲
years old </t>
  </si>
  <si>
    <t xml:space="preserve">40-49
歲
years old </t>
  </si>
  <si>
    <t xml:space="preserve">50-59
歲
years old </t>
  </si>
  <si>
    <t>60歲以上
60 years old 
and over</t>
  </si>
  <si>
    <r>
      <t xml:space="preserve">合計
</t>
    </r>
    <r>
      <rPr>
        <sz val="9"/>
        <rFont val="Times New Roman"/>
        <family val="1"/>
      </rPr>
      <t>Total</t>
    </r>
    <phoneticPr fontId="3" type="noConversion"/>
  </si>
  <si>
    <t>表1-5   107年1月至3月來臺旅客人次－按年齡分
Table 1-5   Visitor Arrivals by Age,
 January-March, 2018</t>
    <phoneticPr fontId="2" type="noConversion"/>
  </si>
  <si>
    <t>表1-5  99年10月來臺旅客人次－按年齡分
Table 1-5   Visitor Arrivals by Age,
October,2010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</si>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</sst>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5" x14ac:knownFonts="1">
    <font>
      <sz val="12"/>
      <color theme="1"/>
      <name val="新細明體"/>
      <family val="2"/>
      <charset val="136"/>
      <scheme val="minor"/>
    </font>
    <font>
      <sz val="16"/>
      <name val="標楷體"/>
      <family val="4"/>
      <charset val="136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Times New Roman"/>
      <family val="1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17">
    <xf borderId="0" fillId="0" fontId="0" numFmtId="0" xfId="0">
      <alignment vertical="center"/>
    </xf>
    <xf applyAlignment="1" borderId="0" fillId="0" fontId="0" numFmtId="0" xfId="0"/>
    <xf applyAlignment="1" applyBorder="1" applyFont="1" applyNumberFormat="1" borderId="1" fillId="0" fontId="3" numFmtId="176" xfId="0"/>
    <xf applyAlignment="1" applyBorder="1" applyFont="1" borderId="1" fillId="0" fontId="4" numFmtId="0" xfId="0">
      <alignment horizontal="center" vertical="center" wrapText="1"/>
    </xf>
    <xf applyAlignment="1" applyBorder="1" applyFont="1" applyNumberFormat="1" borderId="1" fillId="0" fontId="3" numFmtId="49" xfId="0">
      <alignment horizontal="center" vertical="center" wrapText="1"/>
    </xf>
    <xf applyAlignment="1" applyBorder="1" applyFont="1" borderId="1" fillId="0" fontId="3" numFmtId="0" xfId="0"/>
    <xf applyAlignment="1" applyBorder="1" applyFont="1" borderId="1" fillId="0" fontId="3" numFmtId="0" xfId="0">
      <alignment horizontal="center" vertical="center" wrapText="1"/>
    </xf>
    <xf applyAlignment="1" applyFont="1" borderId="0" fillId="0" fontId="3" numFmtId="0" xfId="0">
      <alignment vertical="center"/>
    </xf>
    <xf applyAlignment="1" applyBorder="1" applyFont="1" borderId="1" fillId="0" fontId="3" numFmtId="0" xfId="0">
      <alignment textRotation="255" vertical="center"/>
    </xf>
    <xf applyAlignment="1" applyBorder="1" applyFont="1" borderId="1" fillId="0" fontId="3" numFmtId="0" xfId="0"/>
    <xf applyAlignment="1" applyBorder="1" applyFont="1" borderId="7" fillId="0" fontId="1" numFmtId="0" xfId="0">
      <alignment horizontal="center" vertical="center" wrapText="1"/>
    </xf>
    <xf applyAlignment="1" applyBorder="1" applyFont="1" borderId="1" fillId="0" fontId="3" numFmtId="0" xfId="0">
      <alignment horizontal="center" vertical="center" wrapText="1"/>
    </xf>
    <xf applyAlignment="1" applyBorder="1" applyFont="1" borderId="2" fillId="0" fontId="3" numFmtId="0" xfId="0">
      <alignment horizontal="center" textRotation="255" vertical="center"/>
    </xf>
    <xf applyAlignment="1" applyBorder="1" applyFont="1" borderId="5" fillId="0" fontId="3" numFmtId="0" xfId="0">
      <alignment horizontal="center" textRotation="255" vertical="center"/>
    </xf>
    <xf applyAlignment="1" applyBorder="1" applyFont="1" borderId="6" fillId="0" fontId="3" numFmtId="0" xfId="0">
      <alignment horizontal="center" textRotation="255" vertical="center"/>
    </xf>
    <xf applyAlignment="1" applyBorder="1" applyFont="1" borderId="3" fillId="0" fontId="3" numFmtId="0" xfId="0">
      <alignment horizontal="left"/>
    </xf>
    <xf applyAlignment="1" applyBorder="1" applyFont="1" borderId="4" fillId="0" fontId="3" numFmtId="0" xfId="0">
      <alignment horizontal="left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9</xdr:col>
      <xdr:colOff>552449</xdr:colOff>
      <xdr:row>0</xdr:row>
      <xdr:rowOff>495300</xdr:rowOff>
    </xdr:from>
    <xdr:to>
      <xdr:col>10</xdr:col>
      <xdr:colOff>514349</xdr:colOff>
      <xdr:row>0</xdr:row>
      <xdr:rowOff>838200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6534149" y="495300"/>
          <a:ext cx="676275" cy="3429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M48"/>
  <sheetViews>
    <sheetView tabSelected="1" workbookViewId="0">
      <selection activeCell="L3" sqref="L3"/>
    </sheetView>
  </sheetViews>
  <sheetFormatPr defaultRowHeight="16.5" x14ac:dyDescent="0.25"/>
  <cols>
    <col min="1" max="1" customWidth="true" style="1" width="3.5" collapsed="false"/>
    <col min="2" max="2" customWidth="true" style="1" width="3.75" collapsed="false"/>
    <col min="3" max="3" customWidth="true" style="1" width="16.5" collapsed="false"/>
    <col min="4" max="4" customWidth="true" style="1" width="9.125" collapsed="false"/>
    <col min="5" max="7" customWidth="true" style="1" width="8.5" collapsed="false"/>
    <col min="8" max="8" customWidth="true" style="1" width="9.5" collapsed="false"/>
    <col min="9" max="9" customWidth="true" style="1" width="8.75" collapsed="false"/>
    <col min="10" max="10" customWidth="true" style="1" width="9.375" collapsed="false"/>
    <col min="11" max="11" customWidth="true" style="1" width="7.125" collapsed="false"/>
    <col min="12" max="12" style="1" width="9.0" collapsed="false"/>
  </cols>
  <sheetData>
    <row customHeight="1" ht="68.099999999999994" r="1" spans="1:12" x14ac:dyDescent="0.25">
      <c r="A1" s="10" t="s">
        <v>62</v>
      </c>
      <c r="B1" s="10"/>
      <c r="C1" s="10"/>
      <c r="D1" s="10"/>
      <c r="E1" s="10"/>
      <c r="F1" s="10"/>
      <c r="G1" s="10"/>
      <c r="H1" s="10"/>
      <c r="I1" s="10"/>
      <c r="J1" s="10"/>
      <c r="K1" s="10"/>
    </row>
    <row customHeight="1" ht="41.1" r="2" spans="1:12" x14ac:dyDescent="0.25">
      <c r="A2" s="11" t="s">
        <v>52</v>
      </c>
      <c r="B2" s="11"/>
      <c r="C2" s="11"/>
      <c r="D2" s="3" t="s">
        <v>53</v>
      </c>
      <c r="E2" s="4" t="s">
        <v>54</v>
      </c>
      <c r="F2" s="4" t="s">
        <v>55</v>
      </c>
      <c r="G2" s="4" t="s">
        <v>56</v>
      </c>
      <c r="H2" s="4" t="s">
        <v>57</v>
      </c>
      <c r="I2" s="4" t="s">
        <v>58</v>
      </c>
      <c r="J2" s="3" t="s">
        <v>59</v>
      </c>
      <c r="K2" s="6" t="s">
        <v>60</v>
      </c>
    </row>
    <row customHeight="1" ht="15" r="3" spans="1:12" x14ac:dyDescent="0.15">
      <c r="A3" s="12" t="s">
        <v>0</v>
      </c>
      <c r="B3" s="15" t="s">
        <v>1</v>
      </c>
      <c r="C3" s="16"/>
      <c r="D3" s="2" t="n">
        <v>1222.0</v>
      </c>
      <c r="E3" s="2" t="n">
        <v>1399.0</v>
      </c>
      <c r="F3" s="2" t="n">
        <v>14655.0</v>
      </c>
      <c r="G3" s="2" t="n">
        <v>15547.0</v>
      </c>
      <c r="H3" s="2" t="n">
        <v>12175.0</v>
      </c>
      <c r="I3" s="2" t="n">
        <v>9251.0</v>
      </c>
      <c r="J3" s="2" t="n">
        <v>5635.0</v>
      </c>
      <c r="K3" s="2" t="n">
        <f>SUM(D3:J3)</f>
        <v>59884.0</v>
      </c>
      <c r="L3" s="7" t="s">
        <v>63</v>
      </c>
    </row>
    <row customHeight="1" ht="15" r="4" spans="1:12" x14ac:dyDescent="0.15">
      <c r="A4" s="13"/>
      <c r="B4" s="9" t="s">
        <v>2</v>
      </c>
      <c r="C4" s="9"/>
      <c r="D4" s="2" t="n">
        <v>1163.0</v>
      </c>
      <c r="E4" s="2" t="n">
        <v>1471.0</v>
      </c>
      <c r="F4" s="2" t="n">
        <v>18729.0</v>
      </c>
      <c r="G4" s="2" t="n">
        <v>24471.0</v>
      </c>
      <c r="H4" s="2" t="n">
        <v>32230.0</v>
      </c>
      <c r="I4" s="2" t="n">
        <v>32866.0</v>
      </c>
      <c r="J4" s="2" t="n">
        <v>39291.0</v>
      </c>
      <c r="K4" s="2" t="n">
        <f ref="K4:K48" si="0" t="shared">SUM(D4:J4)</f>
        <v>150221.0</v>
      </c>
      <c r="L4" s="7" t="s">
        <v>63</v>
      </c>
    </row>
    <row customHeight="1" ht="15" r="5" spans="1:12" x14ac:dyDescent="0.15">
      <c r="A5" s="13"/>
      <c r="B5" s="9" t="s">
        <v>3</v>
      </c>
      <c r="C5" s="9"/>
      <c r="D5" s="2" t="n">
        <v>810.0</v>
      </c>
      <c r="E5" s="2" t="n">
        <v>3852.0</v>
      </c>
      <c r="F5" s="2" t="n">
        <v>11701.0</v>
      </c>
      <c r="G5" s="2" t="n">
        <v>18261.0</v>
      </c>
      <c r="H5" s="2" t="n">
        <v>17451.0</v>
      </c>
      <c r="I5" s="2" t="n">
        <v>17617.0</v>
      </c>
      <c r="J5" s="2" t="n">
        <v>21212.0</v>
      </c>
      <c r="K5" s="2" t="n">
        <f si="0" t="shared"/>
        <v>90904.0</v>
      </c>
      <c r="L5" s="7" t="s">
        <v>63</v>
      </c>
    </row>
    <row customHeight="1" ht="15" r="6" spans="1:12" x14ac:dyDescent="0.15">
      <c r="A6" s="13"/>
      <c r="B6" s="9" t="s">
        <v>4</v>
      </c>
      <c r="C6" s="9"/>
      <c r="D6" s="2" t="n">
        <v>277.0</v>
      </c>
      <c r="E6" s="2" t="n">
        <v>262.0</v>
      </c>
      <c r="F6" s="2" t="n">
        <v>2271.0</v>
      </c>
      <c r="G6" s="2" t="n">
        <v>4491.0</v>
      </c>
      <c r="H6" s="2" t="n">
        <v>3666.0</v>
      </c>
      <c r="I6" s="2" t="n">
        <v>3479.0</v>
      </c>
      <c r="J6" s="2" t="n">
        <v>2657.0</v>
      </c>
      <c r="K6" s="2" t="n">
        <f si="0" t="shared"/>
        <v>17103.0</v>
      </c>
      <c r="L6" s="7" t="s">
        <v>63</v>
      </c>
    </row>
    <row customHeight="1" ht="15" r="7" spans="1:12" x14ac:dyDescent="0.15">
      <c r="A7" s="13"/>
      <c r="B7" s="9" t="s">
        <v>5</v>
      </c>
      <c r="C7" s="9"/>
      <c r="D7" s="2" t="n">
        <v>19.0</v>
      </c>
      <c r="E7" s="2" t="n">
        <v>10.0</v>
      </c>
      <c r="F7" s="2" t="n">
        <v>483.0</v>
      </c>
      <c r="G7" s="2" t="n">
        <v>761.0</v>
      </c>
      <c r="H7" s="2" t="n">
        <v>529.0</v>
      </c>
      <c r="I7" s="2" t="n">
        <v>269.0</v>
      </c>
      <c r="J7" s="2" t="n">
        <v>123.0</v>
      </c>
      <c r="K7" s="2" t="n">
        <f si="0" t="shared"/>
        <v>2194.0</v>
      </c>
      <c r="L7" s="7" t="s">
        <v>63</v>
      </c>
    </row>
    <row customHeight="1" ht="15" r="8" spans="1:12" x14ac:dyDescent="0.15">
      <c r="A8" s="13"/>
      <c r="B8" s="9" t="s">
        <v>6</v>
      </c>
      <c r="C8" s="9"/>
      <c r="D8" s="2" t="n">
        <v>12.0</v>
      </c>
      <c r="E8" s="2" t="n">
        <v>19.0</v>
      </c>
      <c r="F8" s="2" t="n">
        <v>149.0</v>
      </c>
      <c r="G8" s="2" t="n">
        <v>449.0</v>
      </c>
      <c r="H8" s="2" t="n">
        <v>359.0</v>
      </c>
      <c r="I8" s="2" t="n">
        <v>258.0</v>
      </c>
      <c r="J8" s="2" t="n">
        <v>114.0</v>
      </c>
      <c r="K8" s="2" t="n">
        <f si="0" t="shared"/>
        <v>1360.0</v>
      </c>
      <c r="L8" s="7" t="s">
        <v>63</v>
      </c>
    </row>
    <row customHeight="1" ht="15" r="9" spans="1:12" x14ac:dyDescent="0.15">
      <c r="A9" s="13"/>
      <c r="B9" s="8" t="s">
        <v>7</v>
      </c>
      <c r="C9" s="5" t="s">
        <v>8</v>
      </c>
      <c r="D9" s="2" t="n">
        <v>436.0</v>
      </c>
      <c r="E9" s="2" t="n">
        <v>581.0</v>
      </c>
      <c r="F9" s="2" t="n">
        <v>7001.0</v>
      </c>
      <c r="G9" s="2" t="n">
        <v>6160.0</v>
      </c>
      <c r="H9" s="2" t="n">
        <v>3830.0</v>
      </c>
      <c r="I9" s="2" t="n">
        <v>4084.0</v>
      </c>
      <c r="J9" s="2" t="n">
        <v>3291.0</v>
      </c>
      <c r="K9" s="2" t="n">
        <f si="0" t="shared"/>
        <v>25383.0</v>
      </c>
      <c r="L9" s="7" t="s">
        <v>63</v>
      </c>
    </row>
    <row customHeight="1" ht="15" r="10" spans="1:12" x14ac:dyDescent="0.15">
      <c r="A10" s="13"/>
      <c r="B10" s="8"/>
      <c r="C10" s="5" t="s">
        <v>9</v>
      </c>
      <c r="D10" s="2" t="n">
        <v>503.0</v>
      </c>
      <c r="E10" s="2" t="n">
        <v>937.0</v>
      </c>
      <c r="F10" s="2" t="n">
        <v>3572.0</v>
      </c>
      <c r="G10" s="2" t="n">
        <v>4777.0</v>
      </c>
      <c r="H10" s="2" t="n">
        <v>3883.0</v>
      </c>
      <c r="I10" s="2" t="n">
        <v>3479.0</v>
      </c>
      <c r="J10" s="2" t="n">
        <v>2229.0</v>
      </c>
      <c r="K10" s="2" t="n">
        <f si="0" t="shared"/>
        <v>19380.0</v>
      </c>
      <c r="L10" s="7" t="s">
        <v>63</v>
      </c>
    </row>
    <row customHeight="1" ht="15" r="11" spans="1:12" x14ac:dyDescent="0.15">
      <c r="A11" s="13"/>
      <c r="B11" s="8"/>
      <c r="C11" s="5" t="s">
        <v>10</v>
      </c>
      <c r="D11" s="2" t="n">
        <v>25.0</v>
      </c>
      <c r="E11" s="2" t="n">
        <v>124.0</v>
      </c>
      <c r="F11" s="2" t="n">
        <v>3667.0</v>
      </c>
      <c r="G11" s="2" t="n">
        <v>2855.0</v>
      </c>
      <c r="H11" s="2" t="n">
        <v>878.0</v>
      </c>
      <c r="I11" s="2" t="n">
        <v>810.0</v>
      </c>
      <c r="J11" s="2" t="n">
        <v>743.0</v>
      </c>
      <c r="K11" s="2" t="n">
        <f si="0" t="shared"/>
        <v>9102.0</v>
      </c>
      <c r="L11" s="7" t="s">
        <v>63</v>
      </c>
    </row>
    <row customHeight="1" ht="15" r="12" spans="1:12" x14ac:dyDescent="0.15">
      <c r="A12" s="13"/>
      <c r="B12" s="8"/>
      <c r="C12" s="5" t="s">
        <v>11</v>
      </c>
      <c r="D12" s="2" t="n">
        <v>90.0</v>
      </c>
      <c r="E12" s="2" t="n">
        <v>159.0</v>
      </c>
      <c r="F12" s="2" t="n">
        <v>2258.0</v>
      </c>
      <c r="G12" s="2" t="n">
        <v>2095.0</v>
      </c>
      <c r="H12" s="2" t="n">
        <v>1034.0</v>
      </c>
      <c r="I12" s="2" t="n">
        <v>729.0</v>
      </c>
      <c r="J12" s="2" t="n">
        <v>665.0</v>
      </c>
      <c r="K12" s="2" t="n">
        <f si="0" t="shared"/>
        <v>7030.0</v>
      </c>
      <c r="L12" s="7" t="s">
        <v>63</v>
      </c>
    </row>
    <row customHeight="1" ht="15" r="13" spans="1:12" x14ac:dyDescent="0.15">
      <c r="A13" s="13"/>
      <c r="B13" s="8"/>
      <c r="C13" s="5" t="s">
        <v>12</v>
      </c>
      <c r="D13" s="2" t="n">
        <v>187.0</v>
      </c>
      <c r="E13" s="2" t="n">
        <v>418.0</v>
      </c>
      <c r="F13" s="2" t="n">
        <v>1903.0</v>
      </c>
      <c r="G13" s="2" t="n">
        <v>2783.0</v>
      </c>
      <c r="H13" s="2" t="n">
        <v>1798.0</v>
      </c>
      <c r="I13" s="2" t="n">
        <v>1154.0</v>
      </c>
      <c r="J13" s="2" t="n">
        <v>856.0</v>
      </c>
      <c r="K13" s="2" t="n">
        <f si="0" t="shared"/>
        <v>9099.0</v>
      </c>
      <c r="L13" s="7" t="s">
        <v>63</v>
      </c>
    </row>
    <row customHeight="1" ht="15" r="14" spans="1:12" x14ac:dyDescent="0.15">
      <c r="A14" s="13"/>
      <c r="B14" s="8"/>
      <c r="C14" s="5" t="s">
        <v>13</v>
      </c>
      <c r="D14" s="2" t="n">
        <v>64.0</v>
      </c>
      <c r="E14" s="2" t="n">
        <v>456.0</v>
      </c>
      <c r="F14" s="2" t="n">
        <v>2190.0</v>
      </c>
      <c r="G14" s="2" t="n">
        <v>1412.0</v>
      </c>
      <c r="H14" s="2" t="n">
        <v>817.0</v>
      </c>
      <c r="I14" s="2" t="n">
        <v>747.0</v>
      </c>
      <c r="J14" s="2" t="n">
        <v>257.0</v>
      </c>
      <c r="K14" s="2" t="n">
        <f si="0" t="shared"/>
        <v>5943.0</v>
      </c>
      <c r="L14" s="7" t="s">
        <v>63</v>
      </c>
    </row>
    <row customHeight="1" ht="15" r="15" spans="1:12" x14ac:dyDescent="0.15">
      <c r="A15" s="13"/>
      <c r="B15" s="8"/>
      <c r="C15" s="5" t="s">
        <v>14</v>
      </c>
      <c r="D15" s="2" t="n">
        <f>D16-D9-D10-D11-D12-D13-D14</f>
        <v>11.0</v>
      </c>
      <c r="E15" s="2" t="n">
        <f ref="E15:J15" si="1" t="shared">E16-E9-E10-E11-E12-E13-E14</f>
        <v>5.0</v>
      </c>
      <c r="F15" s="2" t="n">
        <f si="1" t="shared"/>
        <v>138.0</v>
      </c>
      <c r="G15" s="2" t="n">
        <f si="1" t="shared"/>
        <v>135.0</v>
      </c>
      <c r="H15" s="2" t="n">
        <f si="1" t="shared"/>
        <v>101.0</v>
      </c>
      <c r="I15" s="2" t="n">
        <f si="1" t="shared"/>
        <v>126.0</v>
      </c>
      <c r="J15" s="2" t="n">
        <f si="1" t="shared"/>
        <v>114.0</v>
      </c>
      <c r="K15" s="2" t="n">
        <f si="0" t="shared"/>
        <v>630.0</v>
      </c>
      <c r="L15" s="7" t="s">
        <v>63</v>
      </c>
    </row>
    <row customHeight="1" ht="15" r="16" spans="1:12" x14ac:dyDescent="0.15">
      <c r="A16" s="13"/>
      <c r="B16" s="8"/>
      <c r="C16" s="5" t="s">
        <v>15</v>
      </c>
      <c r="D16" s="2" t="n">
        <v>1316.0</v>
      </c>
      <c r="E16" s="2" t="n">
        <v>2680.0</v>
      </c>
      <c r="F16" s="2" t="n">
        <v>20729.0</v>
      </c>
      <c r="G16" s="2" t="n">
        <v>20217.0</v>
      </c>
      <c r="H16" s="2" t="n">
        <v>12341.0</v>
      </c>
      <c r="I16" s="2" t="n">
        <v>11129.0</v>
      </c>
      <c r="J16" s="2" t="n">
        <v>8155.0</v>
      </c>
      <c r="K16" s="2" t="n">
        <f si="0" t="shared"/>
        <v>76567.0</v>
      </c>
      <c r="L16" s="7" t="s">
        <v>63</v>
      </c>
    </row>
    <row customHeight="1" ht="15" r="17" spans="1:12" x14ac:dyDescent="0.15">
      <c r="A17" s="13"/>
      <c r="B17" s="9" t="s">
        <v>16</v>
      </c>
      <c r="C17" s="9"/>
      <c r="D17" s="2" t="n">
        <f>D18-D16-D3-D4-D5-D6-D7-D8</f>
        <v>343.0</v>
      </c>
      <c r="E17" s="2" t="n">
        <f ref="E17:J17" si="2" t="shared">E18-E16-E3-E4-E5-E6-E7-E8</f>
        <v>346.0</v>
      </c>
      <c r="F17" s="2" t="n">
        <f si="2" t="shared"/>
        <v>2176.0</v>
      </c>
      <c r="G17" s="2" t="n">
        <f si="2" t="shared"/>
        <v>4492.0</v>
      </c>
      <c r="H17" s="2" t="n">
        <f si="2" t="shared"/>
        <v>3701.0</v>
      </c>
      <c r="I17" s="2" t="n">
        <f si="2" t="shared"/>
        <v>2021.0</v>
      </c>
      <c r="J17" s="2" t="n">
        <f si="2" t="shared"/>
        <v>1070.0</v>
      </c>
      <c r="K17" s="2" t="n">
        <f si="0" t="shared"/>
        <v>14149.0</v>
      </c>
      <c r="L17" s="7" t="s">
        <v>63</v>
      </c>
    </row>
    <row customHeight="1" ht="15" r="18" spans="1:12" x14ac:dyDescent="0.15">
      <c r="A18" s="14"/>
      <c r="B18" s="9" t="s">
        <v>17</v>
      </c>
      <c r="C18" s="9"/>
      <c r="D18" s="2" t="n">
        <v>5162.0</v>
      </c>
      <c r="E18" s="2" t="n">
        <v>10039.0</v>
      </c>
      <c r="F18" s="2" t="n">
        <v>70893.0</v>
      </c>
      <c r="G18" s="2" t="n">
        <v>88689.0</v>
      </c>
      <c r="H18" s="2" t="n">
        <v>82452.0</v>
      </c>
      <c r="I18" s="2" t="n">
        <v>76890.0</v>
      </c>
      <c r="J18" s="2" t="n">
        <v>78257.0</v>
      </c>
      <c r="K18" s="2" t="n">
        <f si="0" t="shared"/>
        <v>412382.0</v>
      </c>
      <c r="L18" s="7" t="s">
        <v>63</v>
      </c>
    </row>
    <row customHeight="1" ht="15" r="19" spans="1:12" x14ac:dyDescent="0.15">
      <c r="A19" s="8" t="s">
        <v>18</v>
      </c>
      <c r="B19" s="9" t="s">
        <v>19</v>
      </c>
      <c r="C19" s="9"/>
      <c r="D19" s="2" t="n">
        <v>150.0</v>
      </c>
      <c r="E19" s="2" t="n">
        <v>70.0</v>
      </c>
      <c r="F19" s="2" t="n">
        <v>790.0</v>
      </c>
      <c r="G19" s="2" t="n">
        <v>1184.0</v>
      </c>
      <c r="H19" s="2" t="n">
        <v>993.0</v>
      </c>
      <c r="I19" s="2" t="n">
        <v>1333.0</v>
      </c>
      <c r="J19" s="2" t="n">
        <v>1483.0</v>
      </c>
      <c r="K19" s="2" t="n">
        <f si="0" t="shared"/>
        <v>6003.0</v>
      </c>
      <c r="L19" s="7" t="s">
        <v>63</v>
      </c>
    </row>
    <row customHeight="1" ht="15" r="20" spans="1:12" x14ac:dyDescent="0.15">
      <c r="A20" s="8"/>
      <c r="B20" s="9" t="s">
        <v>20</v>
      </c>
      <c r="C20" s="9"/>
      <c r="D20" s="2" t="n">
        <v>1067.0</v>
      </c>
      <c r="E20" s="2" t="n">
        <v>370.0</v>
      </c>
      <c r="F20" s="2" t="n">
        <v>3228.0</v>
      </c>
      <c r="G20" s="2" t="n">
        <v>5555.0</v>
      </c>
      <c r="H20" s="2" t="n">
        <v>6858.0</v>
      </c>
      <c r="I20" s="2" t="n">
        <v>8801.0</v>
      </c>
      <c r="J20" s="2" t="n">
        <v>8187.0</v>
      </c>
      <c r="K20" s="2" t="n">
        <f si="0" t="shared"/>
        <v>34066.0</v>
      </c>
      <c r="L20" s="7" t="s">
        <v>63</v>
      </c>
    </row>
    <row customHeight="1" ht="15" r="21" spans="1:12" x14ac:dyDescent="0.15">
      <c r="A21" s="8"/>
      <c r="B21" s="9" t="s">
        <v>21</v>
      </c>
      <c r="C21" s="9"/>
      <c r="D21" s="2" t="n">
        <v>3.0</v>
      </c>
      <c r="E21" s="2" t="n">
        <v>10.0</v>
      </c>
      <c r="F21" s="2" t="n">
        <v>45.0</v>
      </c>
      <c r="G21" s="2" t="n">
        <v>66.0</v>
      </c>
      <c r="H21" s="2" t="n">
        <v>77.0</v>
      </c>
      <c r="I21" s="2" t="n">
        <v>31.0</v>
      </c>
      <c r="J21" s="2" t="n">
        <v>20.0</v>
      </c>
      <c r="K21" s="2" t="n">
        <f si="0" t="shared"/>
        <v>252.0</v>
      </c>
      <c r="L21" s="7" t="s">
        <v>63</v>
      </c>
    </row>
    <row customHeight="1" ht="15" r="22" spans="1:12" x14ac:dyDescent="0.15">
      <c r="A22" s="8"/>
      <c r="B22" s="9" t="s">
        <v>22</v>
      </c>
      <c r="C22" s="9"/>
      <c r="D22" s="2" t="n">
        <v>10.0</v>
      </c>
      <c r="E22" s="2" t="n">
        <v>6.0</v>
      </c>
      <c r="F22" s="2" t="n">
        <v>74.0</v>
      </c>
      <c r="G22" s="2" t="n">
        <v>126.0</v>
      </c>
      <c r="H22" s="2" t="n">
        <v>101.0</v>
      </c>
      <c r="I22" s="2" t="n">
        <v>88.0</v>
      </c>
      <c r="J22" s="2" t="n">
        <v>42.0</v>
      </c>
      <c r="K22" s="2" t="n">
        <f si="0" t="shared"/>
        <v>447.0</v>
      </c>
      <c r="L22" s="7" t="s">
        <v>63</v>
      </c>
    </row>
    <row customHeight="1" ht="15" r="23" spans="1:12" x14ac:dyDescent="0.15">
      <c r="A23" s="8"/>
      <c r="B23" s="9" t="s">
        <v>23</v>
      </c>
      <c r="C23" s="9"/>
      <c r="D23" s="2" t="n">
        <v>3.0</v>
      </c>
      <c r="E23" s="2" t="n">
        <v>1.0</v>
      </c>
      <c r="F23" s="2" t="n">
        <v>13.0</v>
      </c>
      <c r="G23" s="2" t="n">
        <v>19.0</v>
      </c>
      <c r="H23" s="2" t="n">
        <v>16.0</v>
      </c>
      <c r="I23" s="2" t="n">
        <v>18.0</v>
      </c>
      <c r="J23" s="2" t="n">
        <v>18.0</v>
      </c>
      <c r="K23" s="2" t="n">
        <f si="0" t="shared"/>
        <v>88.0</v>
      </c>
      <c r="L23" s="7" t="s">
        <v>63</v>
      </c>
    </row>
    <row customHeight="1" ht="15" r="24" spans="1:12" x14ac:dyDescent="0.15">
      <c r="A24" s="8"/>
      <c r="B24" s="9" t="s">
        <v>24</v>
      </c>
      <c r="C24" s="9"/>
      <c r="D24" s="2" t="n">
        <f>D25-D19-D20-D21-D22-D23</f>
        <v>13.0</v>
      </c>
      <c r="E24" s="2" t="n">
        <f ref="E24:J24" si="3" t="shared">E25-E19-E20-E21-E22-E23</f>
        <v>15.0</v>
      </c>
      <c r="F24" s="2" t="n">
        <f si="3" t="shared"/>
        <v>142.0</v>
      </c>
      <c r="G24" s="2" t="n">
        <f si="3" t="shared"/>
        <v>173.0</v>
      </c>
      <c r="H24" s="2" t="n">
        <f si="3" t="shared"/>
        <v>204.0</v>
      </c>
      <c r="I24" s="2" t="n">
        <f si="3" t="shared"/>
        <v>160.0</v>
      </c>
      <c r="J24" s="2" t="n">
        <f si="3" t="shared"/>
        <v>104.0</v>
      </c>
      <c r="K24" s="2" t="n">
        <f si="0" t="shared"/>
        <v>811.0</v>
      </c>
      <c r="L24" s="7" t="s">
        <v>63</v>
      </c>
    </row>
    <row customHeight="1" ht="15" r="25" spans="1:12" x14ac:dyDescent="0.15">
      <c r="A25" s="8"/>
      <c r="B25" s="9" t="s">
        <v>25</v>
      </c>
      <c r="C25" s="9"/>
      <c r="D25" s="2" t="n">
        <v>1246.0</v>
      </c>
      <c r="E25" s="2" t="n">
        <v>472.0</v>
      </c>
      <c r="F25" s="2" t="n">
        <v>4292.0</v>
      </c>
      <c r="G25" s="2" t="n">
        <v>7123.0</v>
      </c>
      <c r="H25" s="2" t="n">
        <v>8249.0</v>
      </c>
      <c r="I25" s="2" t="n">
        <v>10431.0</v>
      </c>
      <c r="J25" s="2" t="n">
        <v>9854.0</v>
      </c>
      <c r="K25" s="2" t="n">
        <f si="0" t="shared"/>
        <v>41667.0</v>
      </c>
      <c r="L25" s="7" t="s">
        <v>63</v>
      </c>
    </row>
    <row customHeight="1" ht="15" r="26" spans="1:12" x14ac:dyDescent="0.15">
      <c r="A26" s="8" t="s">
        <v>26</v>
      </c>
      <c r="B26" s="9" t="s">
        <v>27</v>
      </c>
      <c r="C26" s="9"/>
      <c r="D26" s="2" t="n">
        <v>3.0</v>
      </c>
      <c r="E26" s="2" t="n">
        <v>3.0</v>
      </c>
      <c r="F26" s="2" t="n">
        <v>68.0</v>
      </c>
      <c r="G26" s="2" t="n">
        <v>98.0</v>
      </c>
      <c r="H26" s="2" t="n">
        <v>102.0</v>
      </c>
      <c r="I26" s="2" t="n">
        <v>81.0</v>
      </c>
      <c r="J26" s="2" t="n">
        <v>122.0</v>
      </c>
      <c r="K26" s="2" t="n">
        <f si="0" t="shared"/>
        <v>477.0</v>
      </c>
      <c r="L26" s="7" t="s">
        <v>63</v>
      </c>
    </row>
    <row customHeight="1" ht="15" r="27" spans="1:12" x14ac:dyDescent="0.15">
      <c r="A27" s="8"/>
      <c r="B27" s="9" t="s">
        <v>28</v>
      </c>
      <c r="C27" s="9"/>
      <c r="D27" s="2" t="n">
        <v>54.0</v>
      </c>
      <c r="E27" s="2" t="n">
        <v>96.0</v>
      </c>
      <c r="F27" s="2" t="n">
        <v>416.0</v>
      </c>
      <c r="G27" s="2" t="n">
        <v>684.0</v>
      </c>
      <c r="H27" s="2" t="n">
        <v>605.0</v>
      </c>
      <c r="I27" s="2" t="n">
        <v>498.0</v>
      </c>
      <c r="J27" s="2" t="n">
        <v>548.0</v>
      </c>
      <c r="K27" s="2" t="n">
        <f si="0" t="shared"/>
        <v>2901.0</v>
      </c>
      <c r="L27" s="7" t="s">
        <v>63</v>
      </c>
    </row>
    <row customHeight="1" ht="15" r="28" spans="1:12" x14ac:dyDescent="0.15">
      <c r="A28" s="8"/>
      <c r="B28" s="9" t="s">
        <v>29</v>
      </c>
      <c r="C28" s="9"/>
      <c r="D28" s="2" t="n">
        <v>46.0</v>
      </c>
      <c r="E28" s="2" t="n">
        <v>65.0</v>
      </c>
      <c r="F28" s="2" t="n">
        <v>500.0</v>
      </c>
      <c r="G28" s="2" t="n">
        <v>1026.0</v>
      </c>
      <c r="H28" s="2" t="n">
        <v>1504.0</v>
      </c>
      <c r="I28" s="2" t="n">
        <v>856.0</v>
      </c>
      <c r="J28" s="2" t="n">
        <v>655.0</v>
      </c>
      <c r="K28" s="2" t="n">
        <f si="0" t="shared"/>
        <v>4652.0</v>
      </c>
      <c r="L28" s="7" t="s">
        <v>63</v>
      </c>
    </row>
    <row customHeight="1" ht="15" r="29" spans="1:12" x14ac:dyDescent="0.15">
      <c r="A29" s="8"/>
      <c r="B29" s="9" t="s">
        <v>30</v>
      </c>
      <c r="C29" s="9"/>
      <c r="D29" s="2" t="n">
        <v>10.0</v>
      </c>
      <c r="E29" s="2" t="n">
        <v>8.0</v>
      </c>
      <c r="F29" s="2" t="n">
        <v>149.0</v>
      </c>
      <c r="G29" s="2" t="n">
        <v>400.0</v>
      </c>
      <c r="H29" s="2" t="n">
        <v>430.0</v>
      </c>
      <c r="I29" s="2" t="n">
        <v>242.0</v>
      </c>
      <c r="J29" s="2" t="n">
        <v>238.0</v>
      </c>
      <c r="K29" s="2" t="n">
        <f si="0" t="shared"/>
        <v>1477.0</v>
      </c>
      <c r="L29" s="7" t="s">
        <v>63</v>
      </c>
    </row>
    <row customHeight="1" ht="15" r="30" spans="1:12" x14ac:dyDescent="0.15">
      <c r="A30" s="8"/>
      <c r="B30" s="9" t="s">
        <v>31</v>
      </c>
      <c r="C30" s="9"/>
      <c r="D30" s="2" t="n">
        <v>11.0</v>
      </c>
      <c r="E30" s="2" t="n">
        <v>35.0</v>
      </c>
      <c r="F30" s="2" t="n">
        <v>195.0</v>
      </c>
      <c r="G30" s="2" t="n">
        <v>303.0</v>
      </c>
      <c r="H30" s="2" t="n">
        <v>326.0</v>
      </c>
      <c r="I30" s="2" t="n">
        <v>249.0</v>
      </c>
      <c r="J30" s="2" t="n">
        <v>142.0</v>
      </c>
      <c r="K30" s="2" t="n">
        <f si="0" t="shared"/>
        <v>1261.0</v>
      </c>
      <c r="L30" s="7" t="s">
        <v>63</v>
      </c>
    </row>
    <row customHeight="1" ht="15" r="31" spans="1:12" x14ac:dyDescent="0.15">
      <c r="A31" s="8"/>
      <c r="B31" s="9" t="s">
        <v>32</v>
      </c>
      <c r="C31" s="9"/>
      <c r="D31" s="2" t="n">
        <v>20.0</v>
      </c>
      <c r="E31" s="2" t="n">
        <v>15.0</v>
      </c>
      <c r="F31" s="2" t="n">
        <v>98.0</v>
      </c>
      <c r="G31" s="2" t="n">
        <v>189.0</v>
      </c>
      <c r="H31" s="2" t="n">
        <v>206.0</v>
      </c>
      <c r="I31" s="2" t="n">
        <v>170.0</v>
      </c>
      <c r="J31" s="2" t="n">
        <v>206.0</v>
      </c>
      <c r="K31" s="2" t="n">
        <f si="0" t="shared"/>
        <v>904.0</v>
      </c>
      <c r="L31" s="7" t="s">
        <v>63</v>
      </c>
    </row>
    <row customHeight="1" ht="15" r="32" spans="1:12" x14ac:dyDescent="0.15">
      <c r="A32" s="8"/>
      <c r="B32" s="9" t="s">
        <v>33</v>
      </c>
      <c r="C32" s="9"/>
      <c r="D32" s="2" t="n">
        <v>3.0</v>
      </c>
      <c r="E32" s="2" t="n">
        <v>8.0</v>
      </c>
      <c r="F32" s="2" t="n">
        <v>109.0</v>
      </c>
      <c r="G32" s="2" t="n">
        <v>197.0</v>
      </c>
      <c r="H32" s="2" t="n">
        <v>152.0</v>
      </c>
      <c r="I32" s="2" t="n">
        <v>101.0</v>
      </c>
      <c r="J32" s="2" t="n">
        <v>89.0</v>
      </c>
      <c r="K32" s="2" t="n">
        <f si="0" t="shared"/>
        <v>659.0</v>
      </c>
      <c r="L32" s="7" t="s">
        <v>63</v>
      </c>
    </row>
    <row customHeight="1" ht="15" r="33" spans="1:12" x14ac:dyDescent="0.15">
      <c r="A33" s="8"/>
      <c r="B33" s="9" t="s">
        <v>34</v>
      </c>
      <c r="C33" s="9"/>
      <c r="D33" s="2" t="n">
        <v>68.0</v>
      </c>
      <c r="E33" s="2" t="n">
        <v>62.0</v>
      </c>
      <c r="F33" s="2" t="n">
        <v>452.0</v>
      </c>
      <c r="G33" s="2" t="n">
        <v>892.0</v>
      </c>
      <c r="H33" s="2" t="n">
        <v>947.0</v>
      </c>
      <c r="I33" s="2" t="n">
        <v>937.0</v>
      </c>
      <c r="J33" s="2" t="n">
        <v>851.0</v>
      </c>
      <c r="K33" s="2" t="n">
        <f si="0" t="shared"/>
        <v>4209.0</v>
      </c>
      <c r="L33" s="7" t="s">
        <v>63</v>
      </c>
    </row>
    <row customHeight="1" ht="15" r="34" spans="1:12" x14ac:dyDescent="0.15">
      <c r="A34" s="8"/>
      <c r="B34" s="9" t="s">
        <v>35</v>
      </c>
      <c r="C34" s="9"/>
      <c r="D34" s="2" t="n">
        <v>5.0</v>
      </c>
      <c r="E34" s="2" t="n">
        <v>30.0</v>
      </c>
      <c r="F34" s="2" t="n">
        <v>92.0</v>
      </c>
      <c r="G34" s="2" t="n">
        <v>142.0</v>
      </c>
      <c r="H34" s="2" t="n">
        <v>165.0</v>
      </c>
      <c r="I34" s="2" t="n">
        <v>115.0</v>
      </c>
      <c r="J34" s="2" t="n">
        <v>119.0</v>
      </c>
      <c r="K34" s="2" t="n">
        <f si="0" t="shared"/>
        <v>668.0</v>
      </c>
      <c r="L34" s="7" t="s">
        <v>63</v>
      </c>
    </row>
    <row customHeight="1" ht="15" r="35" spans="1:12" x14ac:dyDescent="0.15">
      <c r="A35" s="8"/>
      <c r="B35" s="9" t="s">
        <v>36</v>
      </c>
      <c r="C35" s="9"/>
      <c r="D35" s="2" t="n">
        <v>1.0</v>
      </c>
      <c r="E35" s="2" t="n">
        <v>1.0</v>
      </c>
      <c r="F35" s="2" t="n">
        <v>13.0</v>
      </c>
      <c r="G35" s="2" t="n">
        <v>24.0</v>
      </c>
      <c r="H35" s="2" t="n">
        <v>15.0</v>
      </c>
      <c r="I35" s="2" t="n">
        <v>20.0</v>
      </c>
      <c r="J35" s="2" t="n">
        <v>9.0</v>
      </c>
      <c r="K35" s="2" t="n">
        <f si="0" t="shared"/>
        <v>83.0</v>
      </c>
      <c r="L35" s="7" t="s">
        <v>63</v>
      </c>
    </row>
    <row customHeight="1" ht="15" r="36" spans="1:12" x14ac:dyDescent="0.15">
      <c r="A36" s="8"/>
      <c r="B36" s="9" t="s">
        <v>37</v>
      </c>
      <c r="C36" s="9"/>
      <c r="D36" s="2" t="n">
        <v>12.0</v>
      </c>
      <c r="E36" s="2" t="n">
        <v>7.0</v>
      </c>
      <c r="F36" s="2" t="n">
        <v>96.0</v>
      </c>
      <c r="G36" s="2" t="n">
        <v>151.0</v>
      </c>
      <c r="H36" s="2" t="n">
        <v>194.0</v>
      </c>
      <c r="I36" s="2" t="n">
        <v>155.0</v>
      </c>
      <c r="J36" s="2" t="n">
        <v>152.0</v>
      </c>
      <c r="K36" s="2" t="n">
        <f si="0" t="shared"/>
        <v>767.0</v>
      </c>
      <c r="L36" s="7" t="s">
        <v>63</v>
      </c>
    </row>
    <row customHeight="1" ht="15" r="37" spans="1:12" x14ac:dyDescent="0.15">
      <c r="A37" s="8"/>
      <c r="B37" s="9" t="s">
        <v>38</v>
      </c>
      <c r="C37" s="9"/>
      <c r="D37" s="2" t="n">
        <v>9.0</v>
      </c>
      <c r="E37" s="2" t="n">
        <v>18.0</v>
      </c>
      <c r="F37" s="2" t="n">
        <v>122.0</v>
      </c>
      <c r="G37" s="2" t="n">
        <v>179.0</v>
      </c>
      <c r="H37" s="2" t="n">
        <v>142.0</v>
      </c>
      <c r="I37" s="2" t="n">
        <v>96.0</v>
      </c>
      <c r="J37" s="2" t="n">
        <v>33.0</v>
      </c>
      <c r="K37" s="2" t="n">
        <f si="0" t="shared"/>
        <v>599.0</v>
      </c>
      <c r="L37" s="7" t="s">
        <v>63</v>
      </c>
    </row>
    <row customHeight="1" ht="15" r="38" spans="1:12" x14ac:dyDescent="0.15">
      <c r="A38" s="8"/>
      <c r="B38" s="9" t="s">
        <v>39</v>
      </c>
      <c r="C38" s="9"/>
      <c r="D38" s="2" t="n">
        <f>D39-D26-D27-D28-D29-D30-D31-D32-D33-D34-D35-D36-D37</f>
        <v>34.0</v>
      </c>
      <c r="E38" s="2" t="n">
        <f ref="E38:J38" si="4" t="shared">E39-E26-E27-E28-E29-E30-E31-E32-E33-E34-E35-E36-E37</f>
        <v>74.0</v>
      </c>
      <c r="F38" s="2" t="n">
        <f si="4" t="shared"/>
        <v>574.0</v>
      </c>
      <c r="G38" s="2" t="n">
        <f si="4" t="shared"/>
        <v>840.0</v>
      </c>
      <c r="H38" s="2" t="n">
        <f si="4" t="shared"/>
        <v>624.0</v>
      </c>
      <c r="I38" s="2" t="n">
        <f si="4" t="shared"/>
        <v>468.0</v>
      </c>
      <c r="J38" s="2" t="n">
        <f si="4" t="shared"/>
        <v>245.0</v>
      </c>
      <c r="K38" s="2" t="n">
        <f si="0" t="shared"/>
        <v>2859.0</v>
      </c>
      <c r="L38" s="7" t="s">
        <v>63</v>
      </c>
    </row>
    <row customHeight="1" ht="15" r="39" spans="1:12" x14ac:dyDescent="0.15">
      <c r="A39" s="8"/>
      <c r="B39" s="9" t="s">
        <v>40</v>
      </c>
      <c r="C39" s="9"/>
      <c r="D39" s="2" t="n">
        <v>276.0</v>
      </c>
      <c r="E39" s="2" t="n">
        <v>422.0</v>
      </c>
      <c r="F39" s="2" t="n">
        <v>2884.0</v>
      </c>
      <c r="G39" s="2" t="n">
        <v>5125.0</v>
      </c>
      <c r="H39" s="2" t="n">
        <v>5412.0</v>
      </c>
      <c r="I39" s="2" t="n">
        <v>3988.0</v>
      </c>
      <c r="J39" s="2" t="n">
        <v>3409.0</v>
      </c>
      <c r="K39" s="2" t="n">
        <f si="0" t="shared"/>
        <v>21516.0</v>
      </c>
      <c r="L39" s="7" t="s">
        <v>63</v>
      </c>
    </row>
    <row customHeight="1" ht="15" r="40" spans="1:12" x14ac:dyDescent="0.15">
      <c r="A40" s="8" t="s">
        <v>41</v>
      </c>
      <c r="B40" s="9" t="s">
        <v>42</v>
      </c>
      <c r="C40" s="9"/>
      <c r="D40" s="2" t="n">
        <v>214.0</v>
      </c>
      <c r="E40" s="2" t="n">
        <v>127.0</v>
      </c>
      <c r="F40" s="2" t="n">
        <v>657.0</v>
      </c>
      <c r="G40" s="2" t="n">
        <v>1014.0</v>
      </c>
      <c r="H40" s="2" t="n">
        <v>916.0</v>
      </c>
      <c r="I40" s="2" t="n">
        <v>1109.0</v>
      </c>
      <c r="J40" s="2" t="n">
        <v>1229.0</v>
      </c>
      <c r="K40" s="2" t="n">
        <f si="0" t="shared"/>
        <v>5266.0</v>
      </c>
      <c r="L40" s="7" t="s">
        <v>63</v>
      </c>
    </row>
    <row customHeight="1" ht="15" r="41" spans="1:12" x14ac:dyDescent="0.15">
      <c r="A41" s="8"/>
      <c r="B41" s="9" t="s">
        <v>43</v>
      </c>
      <c r="C41" s="9"/>
      <c r="D41" s="2" t="n">
        <v>39.0</v>
      </c>
      <c r="E41" s="2" t="n">
        <v>24.0</v>
      </c>
      <c r="F41" s="2" t="n">
        <v>88.0</v>
      </c>
      <c r="G41" s="2" t="n">
        <v>154.0</v>
      </c>
      <c r="H41" s="2" t="n">
        <v>140.0</v>
      </c>
      <c r="I41" s="2" t="n">
        <v>128.0</v>
      </c>
      <c r="J41" s="2" t="n">
        <v>99.0</v>
      </c>
      <c r="K41" s="2" t="n">
        <f si="0" t="shared"/>
        <v>672.0</v>
      </c>
      <c r="L41" s="7" t="s">
        <v>63</v>
      </c>
    </row>
    <row customHeight="1" ht="15" r="42" spans="1:12" x14ac:dyDescent="0.15">
      <c r="A42" s="8"/>
      <c r="B42" s="9" t="s">
        <v>44</v>
      </c>
      <c r="C42" s="9"/>
      <c r="D42" s="2" t="n">
        <f>D43-D40-D41</f>
        <v>1.0</v>
      </c>
      <c r="E42" s="2" t="n">
        <f ref="E42:J42" si="5" t="shared">E43-E40-E41</f>
        <v>2.0</v>
      </c>
      <c r="F42" s="2" t="n">
        <f si="5" t="shared"/>
        <v>15.0</v>
      </c>
      <c r="G42" s="2" t="n">
        <f si="5" t="shared"/>
        <v>26.0</v>
      </c>
      <c r="H42" s="2" t="n">
        <f si="5" t="shared"/>
        <v>30.0</v>
      </c>
      <c r="I42" s="2" t="n">
        <f si="5" t="shared"/>
        <v>23.0</v>
      </c>
      <c r="J42" s="2" t="n">
        <f si="5" t="shared"/>
        <v>25.0</v>
      </c>
      <c r="K42" s="2" t="n">
        <f si="0" t="shared"/>
        <v>122.0</v>
      </c>
      <c r="L42" s="7" t="s">
        <v>63</v>
      </c>
    </row>
    <row customHeight="1" ht="15" r="43" spans="1:12" x14ac:dyDescent="0.15">
      <c r="A43" s="8"/>
      <c r="B43" s="9" t="s">
        <v>45</v>
      </c>
      <c r="C43" s="9"/>
      <c r="D43" s="2" t="n">
        <v>254.0</v>
      </c>
      <c r="E43" s="2" t="n">
        <v>153.0</v>
      </c>
      <c r="F43" s="2" t="n">
        <v>760.0</v>
      </c>
      <c r="G43" s="2" t="n">
        <v>1194.0</v>
      </c>
      <c r="H43" s="2" t="n">
        <v>1086.0</v>
      </c>
      <c r="I43" s="2" t="n">
        <v>1260.0</v>
      </c>
      <c r="J43" s="2" t="n">
        <v>1353.0</v>
      </c>
      <c r="K43" s="2" t="n">
        <f si="0" t="shared"/>
        <v>6060.0</v>
      </c>
      <c r="L43" s="7" t="s">
        <v>63</v>
      </c>
    </row>
    <row r="44" spans="1:12" x14ac:dyDescent="0.15">
      <c r="A44" s="8" t="s">
        <v>46</v>
      </c>
      <c r="B44" s="9" t="s">
        <v>47</v>
      </c>
      <c r="C44" s="9"/>
      <c r="D44" s="2" t="n">
        <v>6.0</v>
      </c>
      <c r="E44" s="2" t="n">
        <v>6.0</v>
      </c>
      <c r="F44" s="2" t="n">
        <v>56.0</v>
      </c>
      <c r="G44" s="2" t="n">
        <v>73.0</v>
      </c>
      <c r="H44" s="2" t="n">
        <v>73.0</v>
      </c>
      <c r="I44" s="2" t="n">
        <v>53.0</v>
      </c>
      <c r="J44" s="2" t="n">
        <v>49.0</v>
      </c>
      <c r="K44" s="2" t="n">
        <f si="0" t="shared"/>
        <v>316.0</v>
      </c>
      <c r="L44" s="7" t="s">
        <v>63</v>
      </c>
    </row>
    <row r="45" spans="1:12" x14ac:dyDescent="0.15">
      <c r="A45" s="8"/>
      <c r="B45" s="9" t="s">
        <v>48</v>
      </c>
      <c r="C45" s="9"/>
      <c r="D45" s="2" t="n">
        <f>D46-D44</f>
        <v>3.0</v>
      </c>
      <c r="E45" s="2" t="n">
        <f ref="E45:J45" si="6" t="shared">E46-E44</f>
        <v>0.0</v>
      </c>
      <c r="F45" s="2" t="n">
        <f si="6" t="shared"/>
        <v>51.0</v>
      </c>
      <c r="G45" s="2" t="n">
        <f si="6" t="shared"/>
        <v>114.0</v>
      </c>
      <c r="H45" s="2" t="n">
        <f si="6" t="shared"/>
        <v>123.0</v>
      </c>
      <c r="I45" s="2" t="n">
        <f si="6" t="shared"/>
        <v>65.0</v>
      </c>
      <c r="J45" s="2" t="n">
        <f si="6" t="shared"/>
        <v>22.0</v>
      </c>
      <c r="K45" s="2" t="n">
        <f si="0" t="shared"/>
        <v>378.0</v>
      </c>
      <c r="L45" s="7" t="s">
        <v>63</v>
      </c>
    </row>
    <row r="46" spans="1:12" x14ac:dyDescent="0.15">
      <c r="A46" s="8"/>
      <c r="B46" s="9" t="s">
        <v>49</v>
      </c>
      <c r="C46" s="9"/>
      <c r="D46" s="2" t="n">
        <v>9.0</v>
      </c>
      <c r="E46" s="2" t="n">
        <v>6.0</v>
      </c>
      <c r="F46" s="2" t="n">
        <v>107.0</v>
      </c>
      <c r="G46" s="2" t="n">
        <v>187.0</v>
      </c>
      <c r="H46" s="2" t="n">
        <v>196.0</v>
      </c>
      <c r="I46" s="2" t="n">
        <v>118.0</v>
      </c>
      <c r="J46" s="2" t="n">
        <v>71.0</v>
      </c>
      <c r="K46" s="2" t="n">
        <f si="0" t="shared"/>
        <v>694.0</v>
      </c>
      <c r="L46" s="7" t="s">
        <v>63</v>
      </c>
    </row>
    <row customHeight="1" ht="15" r="47" spans="1:12" x14ac:dyDescent="0.15">
      <c r="A47" s="5"/>
      <c r="B47" s="9" t="s">
        <v>50</v>
      </c>
      <c r="C47" s="9"/>
      <c r="D47" s="2" t="n">
        <v>136.0</v>
      </c>
      <c r="E47" s="2" t="n">
        <v>74.0</v>
      </c>
      <c r="F47" s="2" t="n">
        <v>521.0</v>
      </c>
      <c r="G47" s="2" t="n">
        <v>762.0</v>
      </c>
      <c r="H47" s="2" t="n">
        <v>706.0</v>
      </c>
      <c r="I47" s="2" t="n">
        <v>661.0</v>
      </c>
      <c r="J47" s="2" t="n">
        <v>780.0</v>
      </c>
      <c r="K47" s="2" t="n">
        <f si="0" t="shared"/>
        <v>3640.0</v>
      </c>
      <c r="L47" s="7" t="s">
        <v>63</v>
      </c>
    </row>
    <row customHeight="1" ht="15" r="48" spans="1:12" x14ac:dyDescent="0.15">
      <c r="A48" s="5"/>
      <c r="B48" s="9" t="s">
        <v>51</v>
      </c>
      <c r="C48" s="9"/>
      <c r="D48" s="2" t="n">
        <f>D47+D46+D43+D39+D25+D18</f>
        <v>7083.0</v>
      </c>
      <c r="E48" s="2" t="n">
        <f ref="E48:J48" si="7" t="shared">E47+E46+E43+E39+E25+E18</f>
        <v>11166.0</v>
      </c>
      <c r="F48" s="2" t="n">
        <f si="7" t="shared"/>
        <v>79457.0</v>
      </c>
      <c r="G48" s="2" t="n">
        <f si="7" t="shared"/>
        <v>103080.0</v>
      </c>
      <c r="H48" s="2" t="n">
        <f si="7" t="shared"/>
        <v>98101.0</v>
      </c>
      <c r="I48" s="2" t="n">
        <f si="7" t="shared"/>
        <v>93348.0</v>
      </c>
      <c r="J48" s="2" t="n">
        <f si="7" t="shared"/>
        <v>93724.0</v>
      </c>
      <c r="K48" s="2" t="n">
        <f si="0" t="shared"/>
        <v>485959.0</v>
      </c>
      <c r="L48" s="7" t="s">
        <v>63</v>
      </c>
    </row>
  </sheetData>
  <mergeCells count="46">
    <mergeCell ref="A1:K1"/>
    <mergeCell ref="A2:C2"/>
    <mergeCell ref="A3:A18"/>
    <mergeCell ref="B3:C3"/>
    <mergeCell ref="B4:C4"/>
    <mergeCell ref="B5:C5"/>
    <mergeCell ref="B6:C6"/>
    <mergeCell ref="B7:C7"/>
    <mergeCell ref="B8:C8"/>
    <mergeCell ref="B9:B16"/>
    <mergeCell ref="B17:C17"/>
    <mergeCell ref="B18:C18"/>
    <mergeCell ref="A19:A25"/>
    <mergeCell ref="B19:C19"/>
    <mergeCell ref="B20:C20"/>
    <mergeCell ref="B21:C21"/>
    <mergeCell ref="B22:C22"/>
    <mergeCell ref="B23:C23"/>
    <mergeCell ref="B24:C24"/>
    <mergeCell ref="B25:C25"/>
    <mergeCell ref="A26:A39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A40:A43"/>
    <mergeCell ref="B40:C40"/>
    <mergeCell ref="B41:C41"/>
    <mergeCell ref="B42:C42"/>
    <mergeCell ref="B43:C43"/>
    <mergeCell ref="B48:C48"/>
    <mergeCell ref="B35:C35"/>
    <mergeCell ref="B36:C36"/>
    <mergeCell ref="B37:C37"/>
    <mergeCell ref="B38:C38"/>
    <mergeCell ref="B39:C39"/>
    <mergeCell ref="A44:A46"/>
    <mergeCell ref="B44:C44"/>
    <mergeCell ref="B45:C45"/>
    <mergeCell ref="B46:C46"/>
    <mergeCell ref="B47:C47"/>
  </mergeCells>
  <phoneticPr fontId="2" type="noConversion"/>
  <printOptions horizontalCentered="1"/>
  <pageMargins bottom="0.35433070866141736" footer="0.31496062992125984" header="0.31496062992125984" left="0.35433070866141736" right="0.31496062992125984" top="0.35433070866141736"/>
  <pageSetup orientation="portrait" paperSize="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工作表</vt:lpstr>
      </vt:variant>
      <vt:variant>
        <vt:i4>1</vt:i4>
      </vt:variant>
      <vt:variant>
        <vt:lpstr>已命名的範圍</vt:lpstr>
      </vt:variant>
      <vt:variant>
        <vt:i4>1</vt:i4>
      </vt:variant>
    </vt:vector>
  </HeadingPairs>
  <TitlesOfParts>
    <vt:vector baseType="lpstr" size="2">
      <vt:lpstr>來臺旅客按年齡</vt:lpstr>
      <vt:lpstr>來臺旅客按年齡!Print_Area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2018-08-16T06:57:31Z</dcterms:created>
  <dc:creator>demi</dc:creator>
  <cp:lastModifiedBy>EndSound</cp:lastModifiedBy>
  <cp:lastPrinted>2018-08-28T08:34:43Z</cp:lastPrinted>
  <dcterms:modified xsi:type="dcterms:W3CDTF">2018-09-05T08:44:05Z</dcterms:modified>
</cp:coreProperties>
</file>