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<sst xmlns="http://schemas.openxmlformats.org/spreadsheetml/2006/main" count="109" uniqueCount="64">
  <si>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</si>
  <si>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</si>
  <si>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</si>
  <si>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</si>
  <si>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</si>
  <si>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</si>
  <si>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</si>
  <si>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</si>
  <si>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</si>
  <si>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</si>
  <si>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</si>
  <si>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</si>
  <si>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</si>
  <si>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</si>
  <si>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</si>
  <si>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</si>
  <si>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</si>
  <si>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</si>
  <si>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</si>
  <si>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</si>
  <si>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</si>
  <si>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</si>
  <si>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</si>
  <si>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</si>
  <si>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</si>
  <si>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</si>
  <si>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</si>
  <si>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</si>
  <si>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</si>
  <si>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</si>
  <si>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</si>
  <si>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</si>
  <si>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</si>
  <si>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</si>
  <si>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</si>
  <si>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</si>
  <si>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</si>
  <si>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</si>
  <si>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</si>
  <si>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</si>
  <si>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</si>
  <si>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</si>
  <si>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</si>
  <si>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</si>
  <si>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</si>
  <si>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</si>
  <si>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</si>
  <si>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</si>
  <si>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</si>
  <si>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</si>
  <si>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</si>
  <si>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</si>
  <si>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</si>
  <si>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</si>
  <si>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</si>
  <si>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</si>
  <si>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</si>
  <si>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</si>
  <si>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</si>
  <si>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</si>
  <si>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</si>
  <si>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</si>
  <si>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99年12月來臺旅客人次－按年齡分
Table 1-5   Visitor Arrivals by Age,
December,2010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</si>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</sst>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4559.0</v>
      </c>
      <c r="E3" s="2" t="n">
        <v>6823.0</v>
      </c>
      <c r="F3" s="2" t="n">
        <v>17380.0</v>
      </c>
      <c r="G3" s="2" t="n">
        <v>19558.0</v>
      </c>
      <c r="H3" s="2" t="n">
        <v>18527.0</v>
      </c>
      <c r="I3" s="2" t="n">
        <v>10608.0</v>
      </c>
      <c r="J3" s="2" t="n">
        <v>6125.0</v>
      </c>
      <c r="K3" s="2" t="n">
        <f>SUM(D3:J3)</f>
        <v>83580.0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887.0</v>
      </c>
      <c r="E4" s="2" t="n">
        <v>1216.0</v>
      </c>
      <c r="F4" s="2" t="n">
        <v>15522.0</v>
      </c>
      <c r="G4" s="2" t="n">
        <v>22589.0</v>
      </c>
      <c r="H4" s="2" t="n">
        <v>30390.0</v>
      </c>
      <c r="I4" s="2" t="n">
        <v>27137.0</v>
      </c>
      <c r="J4" s="2" t="n">
        <v>24177.0</v>
      </c>
      <c r="K4" s="2" t="n">
        <f ref="K4:K48" si="0" t="shared">SUM(D4:J4)</f>
        <v>121918.0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2004.0</v>
      </c>
      <c r="E5" s="2" t="n">
        <v>6387.0</v>
      </c>
      <c r="F5" s="2" t="n">
        <v>12547.0</v>
      </c>
      <c r="G5" s="2" t="n">
        <v>19459.0</v>
      </c>
      <c r="H5" s="2" t="n">
        <v>19775.0</v>
      </c>
      <c r="I5" s="2" t="n">
        <v>18989.0</v>
      </c>
      <c r="J5" s="2" t="n">
        <v>22234.0</v>
      </c>
      <c r="K5" s="2" t="n">
        <f si="0" t="shared"/>
        <v>101395.0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407.0</v>
      </c>
      <c r="E6" s="2" t="n">
        <v>1139.0</v>
      </c>
      <c r="F6" s="2" t="n">
        <v>2532.0</v>
      </c>
      <c r="G6" s="2" t="n">
        <v>4358.0</v>
      </c>
      <c r="H6" s="2" t="n">
        <v>4233.0</v>
      </c>
      <c r="I6" s="2" t="n">
        <v>3641.0</v>
      </c>
      <c r="J6" s="2" t="n">
        <v>2055.0</v>
      </c>
      <c r="K6" s="2" t="n">
        <f si="0" t="shared"/>
        <v>18365.0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18.0</v>
      </c>
      <c r="E7" s="2" t="n">
        <v>26.0</v>
      </c>
      <c r="F7" s="2" t="n">
        <v>337.0</v>
      </c>
      <c r="G7" s="2" t="n">
        <v>530.0</v>
      </c>
      <c r="H7" s="2" t="n">
        <v>329.0</v>
      </c>
      <c r="I7" s="2" t="n">
        <v>190.0</v>
      </c>
      <c r="J7" s="2" t="n">
        <v>58.0</v>
      </c>
      <c r="K7" s="2" t="n">
        <f si="0" t="shared"/>
        <v>1488.0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14.0</v>
      </c>
      <c r="E8" s="2" t="n">
        <v>6.0</v>
      </c>
      <c r="F8" s="2" t="n">
        <v>115.0</v>
      </c>
      <c r="G8" s="2" t="n">
        <v>257.0</v>
      </c>
      <c r="H8" s="2" t="n">
        <v>240.0</v>
      </c>
      <c r="I8" s="2" t="n">
        <v>170.0</v>
      </c>
      <c r="J8" s="2" t="n">
        <v>56.0</v>
      </c>
      <c r="K8" s="2" t="n">
        <f si="0" t="shared"/>
        <v>858.0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2368.0</v>
      </c>
      <c r="E9" s="2" t="n">
        <v>7770.0</v>
      </c>
      <c r="F9" s="2" t="n">
        <v>6871.0</v>
      </c>
      <c r="G9" s="2" t="n">
        <v>6949.0</v>
      </c>
      <c r="H9" s="2" t="n">
        <v>8340.0</v>
      </c>
      <c r="I9" s="2" t="n">
        <v>5050.0</v>
      </c>
      <c r="J9" s="2" t="n">
        <v>3296.0</v>
      </c>
      <c r="K9" s="2" t="n">
        <f si="0" t="shared"/>
        <v>40644.0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3029.0</v>
      </c>
      <c r="E10" s="2" t="n">
        <v>8446.0</v>
      </c>
      <c r="F10" s="2" t="n">
        <v>5553.0</v>
      </c>
      <c r="G10" s="2" t="n">
        <v>6195.0</v>
      </c>
      <c r="H10" s="2" t="n">
        <v>9305.0</v>
      </c>
      <c r="I10" s="2" t="n">
        <v>5820.0</v>
      </c>
      <c r="J10" s="2" t="n">
        <v>3497.0</v>
      </c>
      <c r="K10" s="2" t="n">
        <f si="0" t="shared"/>
        <v>41845.0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280.0</v>
      </c>
      <c r="E11" s="2" t="n">
        <v>828.0</v>
      </c>
      <c r="F11" s="2" t="n">
        <v>4851.0</v>
      </c>
      <c r="G11" s="2" t="n">
        <v>3379.0</v>
      </c>
      <c r="H11" s="2" t="n">
        <v>1244.0</v>
      </c>
      <c r="I11" s="2" t="n">
        <v>1118.0</v>
      </c>
      <c r="J11" s="2" t="n">
        <v>695.0</v>
      </c>
      <c r="K11" s="2" t="n">
        <f si="0" t="shared"/>
        <v>12395.0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259.0</v>
      </c>
      <c r="E12" s="2" t="n">
        <v>528.0</v>
      </c>
      <c r="F12" s="2" t="n">
        <v>2650.0</v>
      </c>
      <c r="G12" s="2" t="n">
        <v>2103.0</v>
      </c>
      <c r="H12" s="2" t="n">
        <v>1032.0</v>
      </c>
      <c r="I12" s="2" t="n">
        <v>717.0</v>
      </c>
      <c r="J12" s="2" t="n">
        <v>512.0</v>
      </c>
      <c r="K12" s="2" t="n">
        <f si="0" t="shared"/>
        <v>7801.0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197.0</v>
      </c>
      <c r="E13" s="2" t="n">
        <v>526.0</v>
      </c>
      <c r="F13" s="2" t="n">
        <v>1856.0</v>
      </c>
      <c r="G13" s="2" t="n">
        <v>2734.0</v>
      </c>
      <c r="H13" s="2" t="n">
        <v>1643.0</v>
      </c>
      <c r="I13" s="2" t="n">
        <v>1115.0</v>
      </c>
      <c r="J13" s="2" t="n">
        <v>819.0</v>
      </c>
      <c r="K13" s="2" t="n">
        <f si="0" t="shared"/>
        <v>8890.0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69.0</v>
      </c>
      <c r="E14" s="2" t="n">
        <v>540.0</v>
      </c>
      <c r="F14" s="2" t="n">
        <v>2291.0</v>
      </c>
      <c r="G14" s="2" t="n">
        <v>1285.0</v>
      </c>
      <c r="H14" s="2" t="n">
        <v>704.0</v>
      </c>
      <c r="I14" s="2" t="n">
        <v>589.0</v>
      </c>
      <c r="J14" s="2" t="n">
        <v>178.0</v>
      </c>
      <c r="K14" s="2" t="n">
        <f si="0" t="shared"/>
        <v>5656.0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20.0</v>
      </c>
      <c r="E15" s="2" t="n">
        <f ref="E15:J15" si="1" t="shared">E16-E9-E10-E11-E12-E13-E14</f>
        <v>56.0</v>
      </c>
      <c r="F15" s="2" t="n">
        <f si="1" t="shared"/>
        <v>135.0</v>
      </c>
      <c r="G15" s="2" t="n">
        <f si="1" t="shared"/>
        <v>121.0</v>
      </c>
      <c r="H15" s="2" t="n">
        <f si="1" t="shared"/>
        <v>85.0</v>
      </c>
      <c r="I15" s="2" t="n">
        <f si="1" t="shared"/>
        <v>101.0</v>
      </c>
      <c r="J15" s="2" t="n">
        <f si="1" t="shared"/>
        <v>59.0</v>
      </c>
      <c r="K15" s="2" t="n">
        <f si="0" t="shared"/>
        <v>577.0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6222.0</v>
      </c>
      <c r="E16" s="2" t="n">
        <v>18694.0</v>
      </c>
      <c r="F16" s="2" t="n">
        <v>24207.0</v>
      </c>
      <c r="G16" s="2" t="n">
        <v>22766.0</v>
      </c>
      <c r="H16" s="2" t="n">
        <v>22353.0</v>
      </c>
      <c r="I16" s="2" t="n">
        <v>14510.0</v>
      </c>
      <c r="J16" s="2" t="n">
        <v>9056.0</v>
      </c>
      <c r="K16" s="2" t="n">
        <f si="0" t="shared"/>
        <v>117808.0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542.0</v>
      </c>
      <c r="E17" s="2" t="n">
        <f ref="E17:J17" si="2" t="shared">E18-E16-E3-E4-E5-E6-E7-E8</f>
        <v>1084.0</v>
      </c>
      <c r="F17" s="2" t="n">
        <f si="2" t="shared"/>
        <v>2615.0</v>
      </c>
      <c r="G17" s="2" t="n">
        <f si="2" t="shared"/>
        <v>4967.0</v>
      </c>
      <c r="H17" s="2" t="n">
        <f si="2" t="shared"/>
        <v>4253.0</v>
      </c>
      <c r="I17" s="2" t="n">
        <f si="2" t="shared"/>
        <v>2150.0</v>
      </c>
      <c r="J17" s="2" t="n">
        <f si="2" t="shared"/>
        <v>1023.0</v>
      </c>
      <c r="K17" s="2" t="n">
        <f si="0" t="shared"/>
        <v>16634.0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14653.0</v>
      </c>
      <c r="E18" s="2" t="n">
        <v>35375.0</v>
      </c>
      <c r="F18" s="2" t="n">
        <v>75255.0</v>
      </c>
      <c r="G18" s="2" t="n">
        <v>94484.0</v>
      </c>
      <c r="H18" s="2" t="n">
        <v>100100.0</v>
      </c>
      <c r="I18" s="2" t="n">
        <v>77395.0</v>
      </c>
      <c r="J18" s="2" t="n">
        <v>64784.0</v>
      </c>
      <c r="K18" s="2" t="n">
        <f si="0" t="shared"/>
        <v>462046.0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358.0</v>
      </c>
      <c r="E19" s="2" t="n">
        <v>539.0</v>
      </c>
      <c r="F19" s="2" t="n">
        <v>1289.0</v>
      </c>
      <c r="G19" s="2" t="n">
        <v>1305.0</v>
      </c>
      <c r="H19" s="2" t="n">
        <v>1009.0</v>
      </c>
      <c r="I19" s="2" t="n">
        <v>1007.0</v>
      </c>
      <c r="J19" s="2" t="n">
        <v>764.0</v>
      </c>
      <c r="K19" s="2" t="n">
        <f si="0" t="shared"/>
        <v>6271.0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2484.0</v>
      </c>
      <c r="E20" s="2" t="n">
        <v>3074.0</v>
      </c>
      <c r="F20" s="2" t="n">
        <v>7206.0</v>
      </c>
      <c r="G20" s="2" t="n">
        <v>5894.0</v>
      </c>
      <c r="H20" s="2" t="n">
        <v>6373.0</v>
      </c>
      <c r="I20" s="2" t="n">
        <v>6429.0</v>
      </c>
      <c r="J20" s="2" t="n">
        <v>3914.0</v>
      </c>
      <c r="K20" s="2" t="n">
        <f si="0" t="shared"/>
        <v>35374.0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5.0</v>
      </c>
      <c r="F21" s="2" t="n">
        <v>17.0</v>
      </c>
      <c r="G21" s="2" t="n">
        <v>28.0</v>
      </c>
      <c r="H21" s="2" t="n">
        <v>22.0</v>
      </c>
      <c r="I21" s="2" t="n">
        <v>20.0</v>
      </c>
      <c r="J21" s="2" t="n">
        <v>4.0</v>
      </c>
      <c r="K21" s="2" t="n">
        <f si="0" t="shared"/>
        <v>98.0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28.0</v>
      </c>
      <c r="E22" s="2" t="n">
        <v>44.0</v>
      </c>
      <c r="F22" s="2" t="n">
        <v>80.0</v>
      </c>
      <c r="G22" s="2" t="n">
        <v>75.0</v>
      </c>
      <c r="H22" s="2" t="n">
        <v>58.0</v>
      </c>
      <c r="I22" s="2" t="n">
        <v>53.0</v>
      </c>
      <c r="J22" s="2" t="n">
        <v>33.0</v>
      </c>
      <c r="K22" s="2" t="n">
        <f si="0" t="shared"/>
        <v>371.0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22.0</v>
      </c>
      <c r="E23" s="2" t="n">
        <v>24.0</v>
      </c>
      <c r="F23" s="2" t="n">
        <v>20.0</v>
      </c>
      <c r="G23" s="2" t="n">
        <v>19.0</v>
      </c>
      <c r="H23" s="2" t="n">
        <v>10.0</v>
      </c>
      <c r="I23" s="2" t="n">
        <v>16.0</v>
      </c>
      <c r="J23" s="2" t="n">
        <v>7.0</v>
      </c>
      <c r="K23" s="2" t="n">
        <f si="0" t="shared"/>
        <v>118.0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24.0</v>
      </c>
      <c r="E24" s="2" t="n">
        <f ref="E24:J24" si="3" t="shared">E25-E19-E20-E21-E22-E23</f>
        <v>40.0</v>
      </c>
      <c r="F24" s="2" t="n">
        <f si="3" t="shared"/>
        <v>80.0</v>
      </c>
      <c r="G24" s="2" t="n">
        <f si="3" t="shared"/>
        <v>80.0</v>
      </c>
      <c r="H24" s="2" t="n">
        <f si="3" t="shared"/>
        <v>63.0</v>
      </c>
      <c r="I24" s="2" t="n">
        <f si="3" t="shared"/>
        <v>51.0</v>
      </c>
      <c r="J24" s="2" t="n">
        <f si="3" t="shared"/>
        <v>28.0</v>
      </c>
      <c r="K24" s="2" t="n">
        <f si="0" t="shared"/>
        <v>366.0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2918.0</v>
      </c>
      <c r="E25" s="2" t="n">
        <v>3726.0</v>
      </c>
      <c r="F25" s="2" t="n">
        <v>8692.0</v>
      </c>
      <c r="G25" s="2" t="n">
        <v>7401.0</v>
      </c>
      <c r="H25" s="2" t="n">
        <v>7535.0</v>
      </c>
      <c r="I25" s="2" t="n">
        <v>7576.0</v>
      </c>
      <c r="J25" s="2" t="n">
        <v>4750.0</v>
      </c>
      <c r="K25" s="2" t="n">
        <f si="0" t="shared"/>
        <v>42598.0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5.0</v>
      </c>
      <c r="E26" s="2" t="n">
        <v>7.0</v>
      </c>
      <c r="F26" s="2" t="n">
        <v>67.0</v>
      </c>
      <c r="G26" s="2" t="n">
        <v>66.0</v>
      </c>
      <c r="H26" s="2" t="n">
        <v>63.0</v>
      </c>
      <c r="I26" s="2" t="n">
        <v>72.0</v>
      </c>
      <c r="J26" s="2" t="n">
        <v>32.0</v>
      </c>
      <c r="K26" s="2" t="n">
        <f si="0" t="shared"/>
        <v>312.0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63.0</v>
      </c>
      <c r="E27" s="2" t="n">
        <v>52.0</v>
      </c>
      <c r="F27" s="2" t="n">
        <v>359.0</v>
      </c>
      <c r="G27" s="2" t="n">
        <v>435.0</v>
      </c>
      <c r="H27" s="2" t="n">
        <v>394.0</v>
      </c>
      <c r="I27" s="2" t="n">
        <v>321.0</v>
      </c>
      <c r="J27" s="2" t="n">
        <v>180.0</v>
      </c>
      <c r="K27" s="2" t="n">
        <f si="0" t="shared"/>
        <v>1804.0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87.0</v>
      </c>
      <c r="E28" s="2" t="n">
        <v>93.0</v>
      </c>
      <c r="F28" s="2" t="n">
        <v>448.0</v>
      </c>
      <c r="G28" s="2" t="n">
        <v>621.0</v>
      </c>
      <c r="H28" s="2" t="n">
        <v>886.0</v>
      </c>
      <c r="I28" s="2" t="n">
        <v>474.0</v>
      </c>
      <c r="J28" s="2" t="n">
        <v>214.0</v>
      </c>
      <c r="K28" s="2" t="n">
        <f si="0" t="shared"/>
        <v>2823.0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17.0</v>
      </c>
      <c r="E29" s="2" t="n">
        <v>14.0</v>
      </c>
      <c r="F29" s="2" t="n">
        <v>92.0</v>
      </c>
      <c r="G29" s="2" t="n">
        <v>232.0</v>
      </c>
      <c r="H29" s="2" t="n">
        <v>215.0</v>
      </c>
      <c r="I29" s="2" t="n">
        <v>139.0</v>
      </c>
      <c r="J29" s="2" t="n">
        <v>69.0</v>
      </c>
      <c r="K29" s="2" t="n">
        <f si="0" t="shared"/>
        <v>778.0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40.0</v>
      </c>
      <c r="E30" s="2" t="n">
        <v>59.0</v>
      </c>
      <c r="F30" s="2" t="n">
        <v>273.0</v>
      </c>
      <c r="G30" s="2" t="n">
        <v>200.0</v>
      </c>
      <c r="H30" s="2" t="n">
        <v>245.0</v>
      </c>
      <c r="I30" s="2" t="n">
        <v>174.0</v>
      </c>
      <c r="J30" s="2" t="n">
        <v>101.0</v>
      </c>
      <c r="K30" s="2" t="n">
        <f si="0" t="shared"/>
        <v>1092.0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15.0</v>
      </c>
      <c r="E31" s="2" t="n">
        <v>7.0</v>
      </c>
      <c r="F31" s="2" t="n">
        <v>60.0</v>
      </c>
      <c r="G31" s="2" t="n">
        <v>106.0</v>
      </c>
      <c r="H31" s="2" t="n">
        <v>130.0</v>
      </c>
      <c r="I31" s="2" t="n">
        <v>77.0</v>
      </c>
      <c r="J31" s="2" t="n">
        <v>40.0</v>
      </c>
      <c r="K31" s="2" t="n">
        <f si="0" t="shared"/>
        <v>435.0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11.0</v>
      </c>
      <c r="E32" s="2" t="n">
        <v>5.0</v>
      </c>
      <c r="F32" s="2" t="n">
        <v>72.0</v>
      </c>
      <c r="G32" s="2" t="n">
        <v>122.0</v>
      </c>
      <c r="H32" s="2" t="n">
        <v>72.0</v>
      </c>
      <c r="I32" s="2" t="n">
        <v>37.0</v>
      </c>
      <c r="J32" s="2" t="n">
        <v>19.0</v>
      </c>
      <c r="K32" s="2" t="n">
        <f si="0" t="shared"/>
        <v>338.0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99.0</v>
      </c>
      <c r="E33" s="2" t="n">
        <v>156.0</v>
      </c>
      <c r="F33" s="2" t="n">
        <v>434.0</v>
      </c>
      <c r="G33" s="2" t="n">
        <v>598.0</v>
      </c>
      <c r="H33" s="2" t="n">
        <v>681.0</v>
      </c>
      <c r="I33" s="2" t="n">
        <v>634.0</v>
      </c>
      <c r="J33" s="2" t="n">
        <v>295.0</v>
      </c>
      <c r="K33" s="2" t="n">
        <f si="0" t="shared"/>
        <v>2897.0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10.0</v>
      </c>
      <c r="E34" s="2" t="n">
        <v>18.0</v>
      </c>
      <c r="F34" s="2" t="n">
        <v>83.0</v>
      </c>
      <c r="G34" s="2" t="n">
        <v>89.0</v>
      </c>
      <c r="H34" s="2" t="n">
        <v>84.0</v>
      </c>
      <c r="I34" s="2" t="n">
        <v>77.0</v>
      </c>
      <c r="J34" s="2" t="n">
        <v>81.0</v>
      </c>
      <c r="K34" s="2" t="n">
        <f si="0" t="shared"/>
        <v>442.0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1.0</v>
      </c>
      <c r="F35" s="2" t="n">
        <v>15.0</v>
      </c>
      <c r="G35" s="2" t="n">
        <v>31.0</v>
      </c>
      <c r="H35" s="2" t="n">
        <v>16.0</v>
      </c>
      <c r="I35" s="2" t="n">
        <v>15.0</v>
      </c>
      <c r="J35" s="2" t="n">
        <v>7.0</v>
      </c>
      <c r="K35" s="2" t="n">
        <f si="0" t="shared"/>
        <v>86.0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33.0</v>
      </c>
      <c r="E36" s="2" t="n">
        <v>39.0</v>
      </c>
      <c r="F36" s="2" t="n">
        <v>119.0</v>
      </c>
      <c r="G36" s="2" t="n">
        <v>119.0</v>
      </c>
      <c r="H36" s="2" t="n">
        <v>109.0</v>
      </c>
      <c r="I36" s="2" t="n">
        <v>78.0</v>
      </c>
      <c r="J36" s="2" t="n">
        <v>44.0</v>
      </c>
      <c r="K36" s="2" t="n">
        <f si="0" t="shared"/>
        <v>541.0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7.0</v>
      </c>
      <c r="E37" s="2" t="n">
        <v>9.0</v>
      </c>
      <c r="F37" s="2" t="n">
        <v>80.0</v>
      </c>
      <c r="G37" s="2" t="n">
        <v>101.0</v>
      </c>
      <c r="H37" s="2" t="n">
        <v>86.0</v>
      </c>
      <c r="I37" s="2" t="n">
        <v>69.0</v>
      </c>
      <c r="J37" s="2" t="n">
        <v>24.0</v>
      </c>
      <c r="K37" s="2" t="n">
        <f si="0" t="shared"/>
        <v>376.0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57.0</v>
      </c>
      <c r="E38" s="2" t="n">
        <f ref="E38:J38" si="4" t="shared">E39-E26-E27-E28-E29-E30-E31-E32-E33-E34-E35-E36-E37</f>
        <v>145.0</v>
      </c>
      <c r="F38" s="2" t="n">
        <f si="4" t="shared"/>
        <v>494.0</v>
      </c>
      <c r="G38" s="2" t="n">
        <f si="4" t="shared"/>
        <v>620.0</v>
      </c>
      <c r="H38" s="2" t="n">
        <f si="4" t="shared"/>
        <v>466.0</v>
      </c>
      <c r="I38" s="2" t="n">
        <f si="4" t="shared"/>
        <v>339.0</v>
      </c>
      <c r="J38" s="2" t="n">
        <f si="4" t="shared"/>
        <v>132.0</v>
      </c>
      <c r="K38" s="2" t="n">
        <f si="0" t="shared"/>
        <v>2253.0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445.0</v>
      </c>
      <c r="E39" s="2" t="n">
        <v>605.0</v>
      </c>
      <c r="F39" s="2" t="n">
        <v>2596.0</v>
      </c>
      <c r="G39" s="2" t="n">
        <v>3340.0</v>
      </c>
      <c r="H39" s="2" t="n">
        <v>3447.0</v>
      </c>
      <c r="I39" s="2" t="n">
        <v>2506.0</v>
      </c>
      <c r="J39" s="2" t="n">
        <v>1238.0</v>
      </c>
      <c r="K39" s="2" t="n">
        <f si="0" t="shared"/>
        <v>14177.0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550.0</v>
      </c>
      <c r="E40" s="2" t="n">
        <v>1036.0</v>
      </c>
      <c r="F40" s="2" t="n">
        <v>1476.0</v>
      </c>
      <c r="G40" s="2" t="n">
        <v>1367.0</v>
      </c>
      <c r="H40" s="2" t="n">
        <v>1308.0</v>
      </c>
      <c r="I40" s="2" t="n">
        <v>1145.0</v>
      </c>
      <c r="J40" s="2" t="n">
        <v>622.0</v>
      </c>
      <c r="K40" s="2" t="n">
        <f si="0" t="shared"/>
        <v>7504.0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90.0</v>
      </c>
      <c r="E41" s="2" t="n">
        <v>168.0</v>
      </c>
      <c r="F41" s="2" t="n">
        <v>229.0</v>
      </c>
      <c r="G41" s="2" t="n">
        <v>206.0</v>
      </c>
      <c r="H41" s="2" t="n">
        <v>172.0</v>
      </c>
      <c r="I41" s="2" t="n">
        <v>117.0</v>
      </c>
      <c r="J41" s="2" t="n">
        <v>88.0</v>
      </c>
      <c r="K41" s="2" t="n">
        <f si="0" t="shared"/>
        <v>1070.0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2.0</v>
      </c>
      <c r="E42" s="2" t="n">
        <f ref="E42:J42" si="5" t="shared">E43-E40-E41</f>
        <v>11.0</v>
      </c>
      <c r="F42" s="2" t="n">
        <f si="5" t="shared"/>
        <v>13.0</v>
      </c>
      <c r="G42" s="2" t="n">
        <f si="5" t="shared"/>
        <v>11.0</v>
      </c>
      <c r="H42" s="2" t="n">
        <f si="5" t="shared"/>
        <v>14.0</v>
      </c>
      <c r="I42" s="2" t="n">
        <f si="5" t="shared"/>
        <v>17.0</v>
      </c>
      <c r="J42" s="2" t="n">
        <f si="5" t="shared"/>
        <v>13.0</v>
      </c>
      <c r="K42" s="2" t="n">
        <f si="0" t="shared"/>
        <v>81.0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642.0</v>
      </c>
      <c r="E43" s="2" t="n">
        <v>1215.0</v>
      </c>
      <c r="F43" s="2" t="n">
        <v>1718.0</v>
      </c>
      <c r="G43" s="2" t="n">
        <v>1584.0</v>
      </c>
      <c r="H43" s="2" t="n">
        <v>1494.0</v>
      </c>
      <c r="I43" s="2" t="n">
        <v>1279.0</v>
      </c>
      <c r="J43" s="2" t="n">
        <v>723.0</v>
      </c>
      <c r="K43" s="2" t="n">
        <f si="0" t="shared"/>
        <v>8655.0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43.0</v>
      </c>
      <c r="E44" s="2" t="n">
        <v>64.0</v>
      </c>
      <c r="F44" s="2" t="n">
        <v>100.0</v>
      </c>
      <c r="G44" s="2" t="n">
        <v>79.0</v>
      </c>
      <c r="H44" s="2" t="n">
        <v>67.0</v>
      </c>
      <c r="I44" s="2" t="n">
        <v>63.0</v>
      </c>
      <c r="J44" s="2" t="n">
        <v>35.0</v>
      </c>
      <c r="K44" s="2" t="n">
        <f si="0" t="shared"/>
        <v>451.0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7.0</v>
      </c>
      <c r="E45" s="2" t="n">
        <f ref="E45:J45" si="6" t="shared">E46-E44</f>
        <v>46.0</v>
      </c>
      <c r="F45" s="2" t="n">
        <f si="6" t="shared"/>
        <v>47.0</v>
      </c>
      <c r="G45" s="2" t="n">
        <f si="6" t="shared"/>
        <v>68.0</v>
      </c>
      <c r="H45" s="2" t="n">
        <f si="6" t="shared"/>
        <v>67.0</v>
      </c>
      <c r="I45" s="2" t="n">
        <f si="6" t="shared"/>
        <v>43.0</v>
      </c>
      <c r="J45" s="2" t="n">
        <f si="6" t="shared"/>
        <v>12.0</v>
      </c>
      <c r="K45" s="2" t="n">
        <f si="0" t="shared"/>
        <v>290.0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50.0</v>
      </c>
      <c r="E46" s="2" t="n">
        <v>110.0</v>
      </c>
      <c r="F46" s="2" t="n">
        <v>147.0</v>
      </c>
      <c r="G46" s="2" t="n">
        <v>147.0</v>
      </c>
      <c r="H46" s="2" t="n">
        <v>134.0</v>
      </c>
      <c r="I46" s="2" t="n">
        <v>106.0</v>
      </c>
      <c r="J46" s="2" t="n">
        <v>47.0</v>
      </c>
      <c r="K46" s="2" t="n">
        <f si="0" t="shared"/>
        <v>741.0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169.0</v>
      </c>
      <c r="E47" s="2" t="n">
        <v>182.0</v>
      </c>
      <c r="F47" s="2" t="n">
        <v>362.0</v>
      </c>
      <c r="G47" s="2" t="n">
        <v>520.0</v>
      </c>
      <c r="H47" s="2" t="n">
        <v>439.0</v>
      </c>
      <c r="I47" s="2" t="n">
        <v>402.0</v>
      </c>
      <c r="J47" s="2" t="n">
        <v>303.0</v>
      </c>
      <c r="K47" s="2" t="n">
        <f si="0" t="shared"/>
        <v>2377.0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18877.0</v>
      </c>
      <c r="E48" s="2" t="n">
        <f ref="E48:J48" si="7" t="shared">E47+E46+E43+E39+E25+E18</f>
        <v>41213.0</v>
      </c>
      <c r="F48" s="2" t="n">
        <f si="7" t="shared"/>
        <v>88770.0</v>
      </c>
      <c r="G48" s="2" t="n">
        <f si="7" t="shared"/>
        <v>107476.0</v>
      </c>
      <c r="H48" s="2" t="n">
        <f si="7" t="shared"/>
        <v>113149.0</v>
      </c>
      <c r="I48" s="2" t="n">
        <f si="7" t="shared"/>
        <v>89264.0</v>
      </c>
      <c r="J48" s="2" t="n">
        <f si="7" t="shared"/>
        <v>71845.0</v>
      </c>
      <c r="K48" s="2" t="n">
        <f si="0" t="shared"/>
        <v>530594.0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