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<sst xmlns="http://schemas.openxmlformats.org/spreadsheetml/2006/main" count="109" uniqueCount="64">
  <si>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</si>
  <si>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</si>
  <si>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</si>
  <si>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</si>
  <si>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</si>
  <si>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</si>
  <si>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</si>
  <si>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</si>
  <si>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</si>
  <si>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</si>
  <si>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</si>
  <si>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</si>
  <si>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</si>
  <si>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</si>
  <si>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</si>
  <si>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</si>
  <si>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</si>
  <si>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</si>
  <si>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</si>
  <si>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</si>
  <si>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</si>
  <si>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</si>
  <si>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</si>
  <si>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</si>
  <si>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</si>
  <si>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</si>
  <si>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</si>
  <si>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</si>
  <si>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</si>
  <si>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</si>
  <si>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</si>
  <si>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</si>
  <si>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</si>
  <si>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</si>
  <si>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</si>
  <si>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</si>
  <si>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</si>
  <si>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</si>
  <si>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</si>
  <si>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</si>
  <si>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</si>
  <si>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</si>
  <si>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</si>
  <si>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</si>
  <si>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</si>
  <si>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</si>
  <si>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</si>
  <si>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</si>
  <si>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</si>
  <si>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</si>
  <si>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</si>
  <si>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</si>
  <si>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</si>
  <si>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</si>
  <si>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</si>
  <si>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</si>
  <si>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</si>
  <si>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</si>
  <si>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</si>
  <si>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</si>
  <si>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</si>
  <si>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</si>
  <si>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99年4月來臺旅客人次－按年齡分
Table 1-5   Visitor Arrivals by Age,
April,2010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</si>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</sst>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3350.0</v>
      </c>
      <c r="E3" s="2" t="n">
        <v>4372.0</v>
      </c>
      <c r="F3" s="2" t="n">
        <v>16622.0</v>
      </c>
      <c r="G3" s="2" t="n">
        <v>17798.0</v>
      </c>
      <c r="H3" s="2" t="n">
        <v>15313.0</v>
      </c>
      <c r="I3" s="2" t="n">
        <v>8602.0</v>
      </c>
      <c r="J3" s="2" t="n">
        <v>4909.0</v>
      </c>
      <c r="K3" s="2" t="n">
        <f>SUM(D3:J3)</f>
        <v>70966.0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930.0</v>
      </c>
      <c r="E4" s="2" t="n">
        <v>615.0</v>
      </c>
      <c r="F4" s="2" t="n">
        <v>14476.0</v>
      </c>
      <c r="G4" s="2" t="n">
        <v>22613.0</v>
      </c>
      <c r="H4" s="2" t="n">
        <v>32474.0</v>
      </c>
      <c r="I4" s="2" t="n">
        <v>40482.0</v>
      </c>
      <c r="J4" s="2" t="n">
        <v>69325.0</v>
      </c>
      <c r="K4" s="2" t="n">
        <f ref="K4:K48" si="0" t="shared">SUM(D4:J4)</f>
        <v>180915.0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1149.0</v>
      </c>
      <c r="E5" s="2" t="n">
        <v>1038.0</v>
      </c>
      <c r="F5" s="2" t="n">
        <v>6620.0</v>
      </c>
      <c r="G5" s="2" t="n">
        <v>15499.0</v>
      </c>
      <c r="H5" s="2" t="n">
        <v>15540.0</v>
      </c>
      <c r="I5" s="2" t="n">
        <v>15684.0</v>
      </c>
      <c r="J5" s="2" t="n">
        <v>24063.0</v>
      </c>
      <c r="K5" s="2" t="n">
        <f si="0" t="shared"/>
        <v>79593.0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168.0</v>
      </c>
      <c r="E6" s="2" t="n">
        <v>342.0</v>
      </c>
      <c r="F6" s="2" t="n">
        <v>1728.0</v>
      </c>
      <c r="G6" s="2" t="n">
        <v>4258.0</v>
      </c>
      <c r="H6" s="2" t="n">
        <v>3696.0</v>
      </c>
      <c r="I6" s="2" t="n">
        <v>3158.0</v>
      </c>
      <c r="J6" s="2" t="n">
        <v>2439.0</v>
      </c>
      <c r="K6" s="2" t="n">
        <f si="0" t="shared"/>
        <v>15789.0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35.0</v>
      </c>
      <c r="E7" s="2" t="n">
        <v>32.0</v>
      </c>
      <c r="F7" s="2" t="n">
        <v>370.0</v>
      </c>
      <c r="G7" s="2" t="n">
        <v>711.0</v>
      </c>
      <c r="H7" s="2" t="n">
        <v>554.0</v>
      </c>
      <c r="I7" s="2" t="n">
        <v>299.0</v>
      </c>
      <c r="J7" s="2" t="n">
        <v>124.0</v>
      </c>
      <c r="K7" s="2" t="n">
        <f si="0" t="shared"/>
        <v>2125.0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21.0</v>
      </c>
      <c r="E8" s="2" t="n">
        <v>18.0</v>
      </c>
      <c r="F8" s="2" t="n">
        <v>160.0</v>
      </c>
      <c r="G8" s="2" t="n">
        <v>517.0</v>
      </c>
      <c r="H8" s="2" t="n">
        <v>458.0</v>
      </c>
      <c r="I8" s="2" t="n">
        <v>283.0</v>
      </c>
      <c r="J8" s="2" t="n">
        <v>136.0</v>
      </c>
      <c r="K8" s="2" t="n">
        <f si="0" t="shared"/>
        <v>1593.0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362.0</v>
      </c>
      <c r="E9" s="2" t="n">
        <v>497.0</v>
      </c>
      <c r="F9" s="2" t="n">
        <v>5561.0</v>
      </c>
      <c r="G9" s="2" t="n">
        <v>6304.0</v>
      </c>
      <c r="H9" s="2" t="n">
        <v>3849.0</v>
      </c>
      <c r="I9" s="2" t="n">
        <v>3978.0</v>
      </c>
      <c r="J9" s="2" t="n">
        <v>3498.0</v>
      </c>
      <c r="K9" s="2" t="n">
        <f si="0" t="shared"/>
        <v>24049.0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382.0</v>
      </c>
      <c r="E10" s="2" t="n">
        <v>410.0</v>
      </c>
      <c r="F10" s="2" t="n">
        <v>4357.0</v>
      </c>
      <c r="G10" s="2" t="n">
        <v>4896.0</v>
      </c>
      <c r="H10" s="2" t="n">
        <v>3718.0</v>
      </c>
      <c r="I10" s="2" t="n">
        <v>3246.0</v>
      </c>
      <c r="J10" s="2" t="n">
        <v>2153.0</v>
      </c>
      <c r="K10" s="2" t="n">
        <f si="0" t="shared"/>
        <v>19162.0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31.0</v>
      </c>
      <c r="E11" s="2" t="n">
        <v>71.0</v>
      </c>
      <c r="F11" s="2" t="n">
        <v>3725.0</v>
      </c>
      <c r="G11" s="2" t="n">
        <v>3114.0</v>
      </c>
      <c r="H11" s="2" t="n">
        <v>913.0</v>
      </c>
      <c r="I11" s="2" t="n">
        <v>739.0</v>
      </c>
      <c r="J11" s="2" t="n">
        <v>603.0</v>
      </c>
      <c r="K11" s="2" t="n">
        <f si="0" t="shared"/>
        <v>9196.0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177.0</v>
      </c>
      <c r="E12" s="2" t="n">
        <v>552.0</v>
      </c>
      <c r="F12" s="2" t="n">
        <v>2527.0</v>
      </c>
      <c r="G12" s="2" t="n">
        <v>2516.0</v>
      </c>
      <c r="H12" s="2" t="n">
        <v>1317.0</v>
      </c>
      <c r="I12" s="2" t="n">
        <v>782.0</v>
      </c>
      <c r="J12" s="2" t="n">
        <v>504.0</v>
      </c>
      <c r="K12" s="2" t="n">
        <f si="0" t="shared"/>
        <v>8375.0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252.0</v>
      </c>
      <c r="E13" s="2" t="n">
        <v>699.0</v>
      </c>
      <c r="F13" s="2" t="n">
        <v>2285.0</v>
      </c>
      <c r="G13" s="2" t="n">
        <v>3366.0</v>
      </c>
      <c r="H13" s="2" t="n">
        <v>2156.0</v>
      </c>
      <c r="I13" s="2" t="n">
        <v>1456.0</v>
      </c>
      <c r="J13" s="2" t="n">
        <v>920.0</v>
      </c>
      <c r="K13" s="2" t="n">
        <f si="0" t="shared"/>
        <v>11134.0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75.0</v>
      </c>
      <c r="E14" s="2" t="n">
        <v>284.0</v>
      </c>
      <c r="F14" s="2" t="n">
        <v>2497.0</v>
      </c>
      <c r="G14" s="2" t="n">
        <v>1493.0</v>
      </c>
      <c r="H14" s="2" t="n">
        <v>869.0</v>
      </c>
      <c r="I14" s="2" t="n">
        <v>863.0</v>
      </c>
      <c r="J14" s="2" t="n">
        <v>381.0</v>
      </c>
      <c r="K14" s="2" t="n">
        <f si="0" t="shared"/>
        <v>6462.0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16.0</v>
      </c>
      <c r="E15" s="2" t="n">
        <f ref="E15:J15" si="1" t="shared">E16-E9-E10-E11-E12-E13-E14</f>
        <v>12.0</v>
      </c>
      <c r="F15" s="2" t="n">
        <f si="1" t="shared"/>
        <v>192.0</v>
      </c>
      <c r="G15" s="2" t="n">
        <f si="1" t="shared"/>
        <v>164.0</v>
      </c>
      <c r="H15" s="2" t="n">
        <f si="1" t="shared"/>
        <v>72.0</v>
      </c>
      <c r="I15" s="2" t="n">
        <f si="1" t="shared"/>
        <v>88.0</v>
      </c>
      <c r="J15" s="2" t="n">
        <f si="1" t="shared"/>
        <v>63.0</v>
      </c>
      <c r="K15" s="2" t="n">
        <f si="0" t="shared"/>
        <v>607.0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1295.0</v>
      </c>
      <c r="E16" s="2" t="n">
        <v>2525.0</v>
      </c>
      <c r="F16" s="2" t="n">
        <v>21144.0</v>
      </c>
      <c r="G16" s="2" t="n">
        <v>21853.0</v>
      </c>
      <c r="H16" s="2" t="n">
        <v>12894.0</v>
      </c>
      <c r="I16" s="2" t="n">
        <v>11152.0</v>
      </c>
      <c r="J16" s="2" t="n">
        <v>8122.0</v>
      </c>
      <c r="K16" s="2" t="n">
        <f si="0" t="shared"/>
        <v>78985.0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244.0</v>
      </c>
      <c r="E17" s="2" t="n">
        <f ref="E17:J17" si="2" t="shared">E18-E16-E3-E4-E5-E6-E7-E8</f>
        <v>264.0</v>
      </c>
      <c r="F17" s="2" t="n">
        <f si="2" t="shared"/>
        <v>1329.0</v>
      </c>
      <c r="G17" s="2" t="n">
        <f si="2" t="shared"/>
        <v>2347.0</v>
      </c>
      <c r="H17" s="2" t="n">
        <f si="2" t="shared"/>
        <v>1786.0</v>
      </c>
      <c r="I17" s="2" t="n">
        <f si="2" t="shared"/>
        <v>797.0</v>
      </c>
      <c r="J17" s="2" t="n">
        <f si="2" t="shared"/>
        <v>450.0</v>
      </c>
      <c r="K17" s="2" t="n">
        <f si="0" t="shared"/>
        <v>7217.0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7192.0</v>
      </c>
      <c r="E18" s="2" t="n">
        <v>9206.0</v>
      </c>
      <c r="F18" s="2" t="n">
        <v>62449.0</v>
      </c>
      <c r="G18" s="2" t="n">
        <v>85596.0</v>
      </c>
      <c r="H18" s="2" t="n">
        <v>82715.0</v>
      </c>
      <c r="I18" s="2" t="n">
        <v>80457.0</v>
      </c>
      <c r="J18" s="2" t="n">
        <v>109568.0</v>
      </c>
      <c r="K18" s="2" t="n">
        <f si="0" t="shared"/>
        <v>437183.0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203.0</v>
      </c>
      <c r="E19" s="2" t="n">
        <v>139.0</v>
      </c>
      <c r="F19" s="2" t="n">
        <v>770.0</v>
      </c>
      <c r="G19" s="2" t="n">
        <v>1217.0</v>
      </c>
      <c r="H19" s="2" t="n">
        <v>926.0</v>
      </c>
      <c r="I19" s="2" t="n">
        <v>1205.0</v>
      </c>
      <c r="J19" s="2" t="n">
        <v>1481.0</v>
      </c>
      <c r="K19" s="2" t="n">
        <f si="0" t="shared"/>
        <v>5941.0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1664.0</v>
      </c>
      <c r="E20" s="2" t="n">
        <v>1054.0</v>
      </c>
      <c r="F20" s="2" t="n">
        <v>3097.0</v>
      </c>
      <c r="G20" s="2" t="n">
        <v>5600.0</v>
      </c>
      <c r="H20" s="2" t="n">
        <v>6715.0</v>
      </c>
      <c r="I20" s="2" t="n">
        <v>8150.0</v>
      </c>
      <c r="J20" s="2" t="n">
        <v>8075.0</v>
      </c>
      <c r="K20" s="2" t="n">
        <f si="0" t="shared"/>
        <v>34355.0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3.0</v>
      </c>
      <c r="E21" s="2" t="n">
        <v>7.0</v>
      </c>
      <c r="F21" s="2" t="n">
        <v>35.0</v>
      </c>
      <c r="G21" s="2" t="n">
        <v>69.0</v>
      </c>
      <c r="H21" s="2" t="n">
        <v>53.0</v>
      </c>
      <c r="I21" s="2" t="n">
        <v>46.0</v>
      </c>
      <c r="J21" s="2" t="n">
        <v>36.0</v>
      </c>
      <c r="K21" s="2" t="n">
        <f si="0" t="shared"/>
        <v>249.0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12.0</v>
      </c>
      <c r="E22" s="2" t="n">
        <v>13.0</v>
      </c>
      <c r="F22" s="2" t="n">
        <v>66.0</v>
      </c>
      <c r="G22" s="2" t="n">
        <v>89.0</v>
      </c>
      <c r="H22" s="2" t="n">
        <v>124.0</v>
      </c>
      <c r="I22" s="2" t="n">
        <v>121.0</v>
      </c>
      <c r="J22" s="2" t="n">
        <v>149.0</v>
      </c>
      <c r="K22" s="2" t="n">
        <f si="0" t="shared"/>
        <v>574.0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3.0</v>
      </c>
      <c r="E23" s="2" t="n">
        <v>0.0</v>
      </c>
      <c r="F23" s="2" t="n">
        <v>10.0</v>
      </c>
      <c r="G23" s="2" t="n">
        <v>28.0</v>
      </c>
      <c r="H23" s="2" t="n">
        <v>18.0</v>
      </c>
      <c r="I23" s="2" t="n">
        <v>12.0</v>
      </c>
      <c r="J23" s="2" t="n">
        <v>13.0</v>
      </c>
      <c r="K23" s="2" t="n">
        <f si="0" t="shared"/>
        <v>84.0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9.0</v>
      </c>
      <c r="E24" s="2" t="n">
        <f ref="E24:J24" si="3" t="shared">E25-E19-E20-E21-E22-E23</f>
        <v>12.0</v>
      </c>
      <c r="F24" s="2" t="n">
        <f si="3" t="shared"/>
        <v>95.0</v>
      </c>
      <c r="G24" s="2" t="n">
        <f si="3" t="shared"/>
        <v>153.0</v>
      </c>
      <c r="H24" s="2" t="n">
        <f si="3" t="shared"/>
        <v>160.0</v>
      </c>
      <c r="I24" s="2" t="n">
        <f si="3" t="shared"/>
        <v>122.0</v>
      </c>
      <c r="J24" s="2" t="n">
        <f si="3" t="shared"/>
        <v>94.0</v>
      </c>
      <c r="K24" s="2" t="n">
        <f si="0" t="shared"/>
        <v>645.0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1894.0</v>
      </c>
      <c r="E25" s="2" t="n">
        <v>1225.0</v>
      </c>
      <c r="F25" s="2" t="n">
        <v>4073.0</v>
      </c>
      <c r="G25" s="2" t="n">
        <v>7156.0</v>
      </c>
      <c r="H25" s="2" t="n">
        <v>7996.0</v>
      </c>
      <c r="I25" s="2" t="n">
        <v>9656.0</v>
      </c>
      <c r="J25" s="2" t="n">
        <v>9848.0</v>
      </c>
      <c r="K25" s="2" t="n">
        <f si="0" t="shared"/>
        <v>41848.0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10.0</v>
      </c>
      <c r="E26" s="2" t="n">
        <v>20.0</v>
      </c>
      <c r="F26" s="2" t="n">
        <v>36.0</v>
      </c>
      <c r="G26" s="2" t="n">
        <v>71.0</v>
      </c>
      <c r="H26" s="2" t="n">
        <v>79.0</v>
      </c>
      <c r="I26" s="2" t="n">
        <v>56.0</v>
      </c>
      <c r="J26" s="2" t="n">
        <v>50.0</v>
      </c>
      <c r="K26" s="2" t="n">
        <f si="0" t="shared"/>
        <v>322.0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90.0</v>
      </c>
      <c r="E27" s="2" t="n">
        <v>138.0</v>
      </c>
      <c r="F27" s="2" t="n">
        <v>383.0</v>
      </c>
      <c r="G27" s="2" t="n">
        <v>504.0</v>
      </c>
      <c r="H27" s="2" t="n">
        <v>506.0</v>
      </c>
      <c r="I27" s="2" t="n">
        <v>432.0</v>
      </c>
      <c r="J27" s="2" t="n">
        <v>395.0</v>
      </c>
      <c r="K27" s="2" t="n">
        <f si="0" t="shared"/>
        <v>2448.0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66.0</v>
      </c>
      <c r="E28" s="2" t="n">
        <v>68.0</v>
      </c>
      <c r="F28" s="2" t="n">
        <v>348.0</v>
      </c>
      <c r="G28" s="2" t="n">
        <v>725.0</v>
      </c>
      <c r="H28" s="2" t="n">
        <v>1120.0</v>
      </c>
      <c r="I28" s="2" t="n">
        <v>739.0</v>
      </c>
      <c r="J28" s="2" t="n">
        <v>708.0</v>
      </c>
      <c r="K28" s="2" t="n">
        <f si="0" t="shared"/>
        <v>3774.0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10.0</v>
      </c>
      <c r="E29" s="2" t="n">
        <v>18.0</v>
      </c>
      <c r="F29" s="2" t="n">
        <v>97.0</v>
      </c>
      <c r="G29" s="2" t="n">
        <v>261.0</v>
      </c>
      <c r="H29" s="2" t="n">
        <v>316.0</v>
      </c>
      <c r="I29" s="2" t="n">
        <v>175.0</v>
      </c>
      <c r="J29" s="2" t="n">
        <v>156.0</v>
      </c>
      <c r="K29" s="2" t="n">
        <f si="0" t="shared"/>
        <v>1033.0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19.0</v>
      </c>
      <c r="E30" s="2" t="n">
        <v>18.0</v>
      </c>
      <c r="F30" s="2" t="n">
        <v>125.0</v>
      </c>
      <c r="G30" s="2" t="n">
        <v>206.0</v>
      </c>
      <c r="H30" s="2" t="n">
        <v>272.0</v>
      </c>
      <c r="I30" s="2" t="n">
        <v>199.0</v>
      </c>
      <c r="J30" s="2" t="n">
        <v>126.0</v>
      </c>
      <c r="K30" s="2" t="n">
        <f si="0" t="shared"/>
        <v>965.0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21.0</v>
      </c>
      <c r="E31" s="2" t="n">
        <v>29.0</v>
      </c>
      <c r="F31" s="2" t="n">
        <v>56.0</v>
      </c>
      <c r="G31" s="2" t="n">
        <v>104.0</v>
      </c>
      <c r="H31" s="2" t="n">
        <v>164.0</v>
      </c>
      <c r="I31" s="2" t="n">
        <v>103.0</v>
      </c>
      <c r="J31" s="2" t="n">
        <v>119.0</v>
      </c>
      <c r="K31" s="2" t="n">
        <f si="0" t="shared"/>
        <v>596.0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5.0</v>
      </c>
      <c r="E32" s="2" t="n">
        <v>2.0</v>
      </c>
      <c r="F32" s="2" t="n">
        <v>52.0</v>
      </c>
      <c r="G32" s="2" t="n">
        <v>112.0</v>
      </c>
      <c r="H32" s="2" t="n">
        <v>119.0</v>
      </c>
      <c r="I32" s="2" t="n">
        <v>76.0</v>
      </c>
      <c r="J32" s="2" t="n">
        <v>88.0</v>
      </c>
      <c r="K32" s="2" t="n">
        <f si="0" t="shared"/>
        <v>454.0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106.0</v>
      </c>
      <c r="E33" s="2" t="n">
        <v>139.0</v>
      </c>
      <c r="F33" s="2" t="n">
        <v>415.0</v>
      </c>
      <c r="G33" s="2" t="n">
        <v>744.0</v>
      </c>
      <c r="H33" s="2" t="n">
        <v>864.0</v>
      </c>
      <c r="I33" s="2" t="n">
        <v>1030.0</v>
      </c>
      <c r="J33" s="2" t="n">
        <v>1438.0</v>
      </c>
      <c r="K33" s="2" t="n">
        <f si="0" t="shared"/>
        <v>4736.0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11.0</v>
      </c>
      <c r="E34" s="2" t="n">
        <v>4.0</v>
      </c>
      <c r="F34" s="2" t="n">
        <v>76.0</v>
      </c>
      <c r="G34" s="2" t="n">
        <v>103.0</v>
      </c>
      <c r="H34" s="2" t="n">
        <v>114.0</v>
      </c>
      <c r="I34" s="2" t="n">
        <v>100.0</v>
      </c>
      <c r="J34" s="2" t="n">
        <v>148.0</v>
      </c>
      <c r="K34" s="2" t="n">
        <f si="0" t="shared"/>
        <v>556.0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2.0</v>
      </c>
      <c r="F35" s="2" t="n">
        <v>16.0</v>
      </c>
      <c r="G35" s="2" t="n">
        <v>39.0</v>
      </c>
      <c r="H35" s="2" t="n">
        <v>26.0</v>
      </c>
      <c r="I35" s="2" t="n">
        <v>30.0</v>
      </c>
      <c r="J35" s="2" t="n">
        <v>11.0</v>
      </c>
      <c r="K35" s="2" t="n">
        <f si="0" t="shared"/>
        <v>124.0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19.0</v>
      </c>
      <c r="E36" s="2" t="n">
        <v>15.0</v>
      </c>
      <c r="F36" s="2" t="n">
        <v>81.0</v>
      </c>
      <c r="G36" s="2" t="n">
        <v>116.0</v>
      </c>
      <c r="H36" s="2" t="n">
        <v>146.0</v>
      </c>
      <c r="I36" s="2" t="n">
        <v>96.0</v>
      </c>
      <c r="J36" s="2" t="n">
        <v>47.0</v>
      </c>
      <c r="K36" s="2" t="n">
        <f si="0" t="shared"/>
        <v>520.0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9.0</v>
      </c>
      <c r="E37" s="2" t="n">
        <v>11.0</v>
      </c>
      <c r="F37" s="2" t="n">
        <v>89.0</v>
      </c>
      <c r="G37" s="2" t="n">
        <v>154.0</v>
      </c>
      <c r="H37" s="2" t="n">
        <v>136.0</v>
      </c>
      <c r="I37" s="2" t="n">
        <v>83.0</v>
      </c>
      <c r="J37" s="2" t="n">
        <v>49.0</v>
      </c>
      <c r="K37" s="2" t="n">
        <f si="0" t="shared"/>
        <v>531.0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40.0</v>
      </c>
      <c r="E38" s="2" t="n">
        <f ref="E38:J38" si="4" t="shared">E39-E26-E27-E28-E29-E30-E31-E32-E33-E34-E35-E36-E37</f>
        <v>77.0</v>
      </c>
      <c r="F38" s="2" t="n">
        <f si="4" t="shared"/>
        <v>450.0</v>
      </c>
      <c r="G38" s="2" t="n">
        <f si="4" t="shared"/>
        <v>693.0</v>
      </c>
      <c r="H38" s="2" t="n">
        <f si="4" t="shared"/>
        <v>569.0</v>
      </c>
      <c r="I38" s="2" t="n">
        <f si="4" t="shared"/>
        <v>382.0</v>
      </c>
      <c r="J38" s="2" t="n">
        <f si="4" t="shared"/>
        <v>206.0</v>
      </c>
      <c r="K38" s="2" t="n">
        <f si="0" t="shared"/>
        <v>2417.0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406.0</v>
      </c>
      <c r="E39" s="2" t="n">
        <v>541.0</v>
      </c>
      <c r="F39" s="2" t="n">
        <v>2224.0</v>
      </c>
      <c r="G39" s="2" t="n">
        <v>3832.0</v>
      </c>
      <c r="H39" s="2" t="n">
        <v>4431.0</v>
      </c>
      <c r="I39" s="2" t="n">
        <v>3501.0</v>
      </c>
      <c r="J39" s="2" t="n">
        <v>3541.0</v>
      </c>
      <c r="K39" s="2" t="n">
        <f si="0" t="shared"/>
        <v>18476.0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230.0</v>
      </c>
      <c r="E40" s="2" t="n">
        <v>233.0</v>
      </c>
      <c r="F40" s="2" t="n">
        <v>627.0</v>
      </c>
      <c r="G40" s="2" t="n">
        <v>1160.0</v>
      </c>
      <c r="H40" s="2" t="n">
        <v>1065.0</v>
      </c>
      <c r="I40" s="2" t="n">
        <v>1100.0</v>
      </c>
      <c r="J40" s="2" t="n">
        <v>1120.0</v>
      </c>
      <c r="K40" s="2" t="n">
        <f si="0" t="shared"/>
        <v>5535.0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56.0</v>
      </c>
      <c r="E41" s="2" t="n">
        <v>32.0</v>
      </c>
      <c r="F41" s="2" t="n">
        <v>79.0</v>
      </c>
      <c r="G41" s="2" t="n">
        <v>206.0</v>
      </c>
      <c r="H41" s="2" t="n">
        <v>133.0</v>
      </c>
      <c r="I41" s="2" t="n">
        <v>121.0</v>
      </c>
      <c r="J41" s="2" t="n">
        <v>134.0</v>
      </c>
      <c r="K41" s="2" t="n">
        <f si="0" t="shared"/>
        <v>761.0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2.0</v>
      </c>
      <c r="E42" s="2" t="n">
        <f ref="E42:J42" si="5" t="shared">E43-E40-E41</f>
        <v>2.0</v>
      </c>
      <c r="F42" s="2" t="n">
        <f si="5" t="shared"/>
        <v>10.0</v>
      </c>
      <c r="G42" s="2" t="n">
        <f si="5" t="shared"/>
        <v>29.0</v>
      </c>
      <c r="H42" s="2" t="n">
        <f si="5" t="shared"/>
        <v>18.0</v>
      </c>
      <c r="I42" s="2" t="n">
        <f si="5" t="shared"/>
        <v>23.0</v>
      </c>
      <c r="J42" s="2" t="n">
        <f si="5" t="shared"/>
        <v>8.0</v>
      </c>
      <c r="K42" s="2" t="n">
        <f si="0" t="shared"/>
        <v>92.0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288.0</v>
      </c>
      <c r="E43" s="2" t="n">
        <v>267.0</v>
      </c>
      <c r="F43" s="2" t="n">
        <v>716.0</v>
      </c>
      <c r="G43" s="2" t="n">
        <v>1395.0</v>
      </c>
      <c r="H43" s="2" t="n">
        <v>1216.0</v>
      </c>
      <c r="I43" s="2" t="n">
        <v>1244.0</v>
      </c>
      <c r="J43" s="2" t="n">
        <v>1262.0</v>
      </c>
      <c r="K43" s="2" t="n">
        <f si="0" t="shared"/>
        <v>6388.0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8.0</v>
      </c>
      <c r="E44" s="2" t="n">
        <v>5.0</v>
      </c>
      <c r="F44" s="2" t="n">
        <v>61.0</v>
      </c>
      <c r="G44" s="2" t="n">
        <v>105.0</v>
      </c>
      <c r="H44" s="2" t="n">
        <v>105.0</v>
      </c>
      <c r="I44" s="2" t="n">
        <v>62.0</v>
      </c>
      <c r="J44" s="2" t="n">
        <v>44.0</v>
      </c>
      <c r="K44" s="2" t="n">
        <f si="0" t="shared"/>
        <v>390.0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6.0</v>
      </c>
      <c r="E45" s="2" t="n">
        <f ref="E45:J45" si="6" t="shared">E46-E44</f>
        <v>4.0</v>
      </c>
      <c r="F45" s="2" t="n">
        <f si="6" t="shared"/>
        <v>42.0</v>
      </c>
      <c r="G45" s="2" t="n">
        <f si="6" t="shared"/>
        <v>157.0</v>
      </c>
      <c r="H45" s="2" t="n">
        <f si="6" t="shared"/>
        <v>165.0</v>
      </c>
      <c r="I45" s="2" t="n">
        <f si="6" t="shared"/>
        <v>108.0</v>
      </c>
      <c r="J45" s="2" t="n">
        <f si="6" t="shared"/>
        <v>23.0</v>
      </c>
      <c r="K45" s="2" t="n">
        <f si="0" t="shared"/>
        <v>505.0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14.0</v>
      </c>
      <c r="E46" s="2" t="n">
        <v>9.0</v>
      </c>
      <c r="F46" s="2" t="n">
        <v>103.0</v>
      </c>
      <c r="G46" s="2" t="n">
        <v>262.0</v>
      </c>
      <c r="H46" s="2" t="n">
        <v>270.0</v>
      </c>
      <c r="I46" s="2" t="n">
        <v>170.0</v>
      </c>
      <c r="J46" s="2" t="n">
        <v>67.0</v>
      </c>
      <c r="K46" s="2" t="n">
        <f si="0" t="shared"/>
        <v>895.0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85.0</v>
      </c>
      <c r="E47" s="2" t="n">
        <v>47.0</v>
      </c>
      <c r="F47" s="2" t="n">
        <v>334.0</v>
      </c>
      <c r="G47" s="2" t="n">
        <v>375.0</v>
      </c>
      <c r="H47" s="2" t="n">
        <v>309.0</v>
      </c>
      <c r="I47" s="2" t="n">
        <v>272.0</v>
      </c>
      <c r="J47" s="2" t="n">
        <v>188.0</v>
      </c>
      <c r="K47" s="2" t="n">
        <f si="0" t="shared"/>
        <v>1610.0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9879.0</v>
      </c>
      <c r="E48" s="2" t="n">
        <f ref="E48:J48" si="7" t="shared">E47+E46+E43+E39+E25+E18</f>
        <v>11295.0</v>
      </c>
      <c r="F48" s="2" t="n">
        <f si="7" t="shared"/>
        <v>69899.0</v>
      </c>
      <c r="G48" s="2" t="n">
        <f si="7" t="shared"/>
        <v>98616.0</v>
      </c>
      <c r="H48" s="2" t="n">
        <f si="7" t="shared"/>
        <v>96937.0</v>
      </c>
      <c r="I48" s="2" t="n">
        <f si="7" t="shared"/>
        <v>95300.0</v>
      </c>
      <c r="J48" s="2" t="n">
        <f si="7" t="shared"/>
        <v>124474.0</v>
      </c>
      <c r="K48" s="2" t="n">
        <f si="0" t="shared"/>
        <v>506400.0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