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<sst xmlns="http://schemas.openxmlformats.org/spreadsheetml/2006/main" count="109" uniqueCount="64">
  <si>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</si>
  <si>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</si>
  <si>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</si>
  <si>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</si>
  <si>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</si>
  <si>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</si>
  <si>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</si>
  <si>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</si>
  <si>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</si>
  <si>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</si>
  <si>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</si>
  <si>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</si>
  <si>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</si>
  <si>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</si>
  <si>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</si>
  <si>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</si>
  <si>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</si>
  <si>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</si>
  <si>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</si>
  <si>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</si>
  <si>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</si>
  <si>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</si>
  <si>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</si>
  <si>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</si>
  <si>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</si>
  <si>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</si>
  <si>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</si>
  <si>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</si>
  <si>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</si>
  <si>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</si>
  <si>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</si>
  <si>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</si>
  <si>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</si>
  <si>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</si>
  <si>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</si>
  <si>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</si>
  <si>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</si>
  <si>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</si>
  <si>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</si>
  <si>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</si>
  <si>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</si>
  <si>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</si>
  <si>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</si>
  <si>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</si>
  <si>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</si>
  <si>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</si>
  <si>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</si>
  <si>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</si>
  <si>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</si>
  <si>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</si>
  <si>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</si>
  <si>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</si>
  <si>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</si>
  <si>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</si>
  <si>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</si>
  <si>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</si>
  <si>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</si>
  <si>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</si>
  <si>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</si>
  <si>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</si>
  <si>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</si>
  <si>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</si>
  <si>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99年5月來臺旅客人次－按年齡分
Table 1-5   Visitor Arrivals by Age,
May,2010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</si>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</sst>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1151.0</v>
      </c>
      <c r="E3" s="2" t="n">
        <v>3560.0</v>
      </c>
      <c r="F3" s="2" t="n">
        <v>21061.0</v>
      </c>
      <c r="G3" s="2" t="n">
        <v>15975.0</v>
      </c>
      <c r="H3" s="2" t="n">
        <v>12111.0</v>
      </c>
      <c r="I3" s="2" t="n">
        <v>9002.0</v>
      </c>
      <c r="J3" s="2" t="n">
        <v>5083.0</v>
      </c>
      <c r="K3" s="2" t="n">
        <f>SUM(D3:J3)</f>
        <v>67943.0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852.0</v>
      </c>
      <c r="E4" s="2" t="n">
        <v>670.0</v>
      </c>
      <c r="F4" s="2" t="n">
        <v>17295.0</v>
      </c>
      <c r="G4" s="2" t="n">
        <v>24696.0</v>
      </c>
      <c r="H4" s="2" t="n">
        <v>35683.0</v>
      </c>
      <c r="I4" s="2" t="n">
        <v>39633.0</v>
      </c>
      <c r="J4" s="2" t="n">
        <v>60565.0</v>
      </c>
      <c r="K4" s="2" t="n">
        <f ref="K4:K48" si="0" t="shared">SUM(D4:J4)</f>
        <v>179394.0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920.0</v>
      </c>
      <c r="E5" s="2" t="n">
        <v>987.0</v>
      </c>
      <c r="F5" s="2" t="n">
        <v>9218.0</v>
      </c>
      <c r="G5" s="2" t="n">
        <v>17167.0</v>
      </c>
      <c r="H5" s="2" t="n">
        <v>16824.0</v>
      </c>
      <c r="I5" s="2" t="n">
        <v>16904.0</v>
      </c>
      <c r="J5" s="2" t="n">
        <v>23730.0</v>
      </c>
      <c r="K5" s="2" t="n">
        <f si="0" t="shared"/>
        <v>85750.0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468.0</v>
      </c>
      <c r="E6" s="2" t="n">
        <v>891.0</v>
      </c>
      <c r="F6" s="2" t="n">
        <v>2683.0</v>
      </c>
      <c r="G6" s="2" t="n">
        <v>4958.0</v>
      </c>
      <c r="H6" s="2" t="n">
        <v>4300.0</v>
      </c>
      <c r="I6" s="2" t="n">
        <v>3615.0</v>
      </c>
      <c r="J6" s="2" t="n">
        <v>2371.0</v>
      </c>
      <c r="K6" s="2" t="n">
        <f si="0" t="shared"/>
        <v>19286.0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46.0</v>
      </c>
      <c r="E7" s="2" t="n">
        <v>126.0</v>
      </c>
      <c r="F7" s="2" t="n">
        <v>419.0</v>
      </c>
      <c r="G7" s="2" t="n">
        <v>758.0</v>
      </c>
      <c r="H7" s="2" t="n">
        <v>655.0</v>
      </c>
      <c r="I7" s="2" t="n">
        <v>580.0</v>
      </c>
      <c r="J7" s="2" t="n">
        <v>559.0</v>
      </c>
      <c r="K7" s="2" t="n">
        <f si="0" t="shared"/>
        <v>3143.0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26.0</v>
      </c>
      <c r="E8" s="2" t="n">
        <v>34.0</v>
      </c>
      <c r="F8" s="2" t="n">
        <v>160.0</v>
      </c>
      <c r="G8" s="2" t="n">
        <v>469.0</v>
      </c>
      <c r="H8" s="2" t="n">
        <v>390.0</v>
      </c>
      <c r="I8" s="2" t="n">
        <v>216.0</v>
      </c>
      <c r="J8" s="2" t="n">
        <v>78.0</v>
      </c>
      <c r="K8" s="2" t="n">
        <f si="0" t="shared"/>
        <v>1373.0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416.0</v>
      </c>
      <c r="E9" s="2" t="n">
        <v>515.0</v>
      </c>
      <c r="F9" s="2" t="n">
        <v>6165.0</v>
      </c>
      <c r="G9" s="2" t="n">
        <v>5543.0</v>
      </c>
      <c r="H9" s="2" t="n">
        <v>3204.0</v>
      </c>
      <c r="I9" s="2" t="n">
        <v>3355.0</v>
      </c>
      <c r="J9" s="2" t="n">
        <v>2864.0</v>
      </c>
      <c r="K9" s="2" t="n">
        <f si="0" t="shared"/>
        <v>22062.0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599.0</v>
      </c>
      <c r="E10" s="2" t="n">
        <v>1112.0</v>
      </c>
      <c r="F10" s="2" t="n">
        <v>7078.0</v>
      </c>
      <c r="G10" s="2" t="n">
        <v>5019.0</v>
      </c>
      <c r="H10" s="2" t="n">
        <v>3957.0</v>
      </c>
      <c r="I10" s="2" t="n">
        <v>3115.0</v>
      </c>
      <c r="J10" s="2" t="n">
        <v>1914.0</v>
      </c>
      <c r="K10" s="2" t="n">
        <f si="0" t="shared"/>
        <v>22794.0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41.0</v>
      </c>
      <c r="E11" s="2" t="n">
        <v>149.0</v>
      </c>
      <c r="F11" s="2" t="n">
        <v>4370.0</v>
      </c>
      <c r="G11" s="2" t="n">
        <v>3242.0</v>
      </c>
      <c r="H11" s="2" t="n">
        <v>911.0</v>
      </c>
      <c r="I11" s="2" t="n">
        <v>803.0</v>
      </c>
      <c r="J11" s="2" t="n">
        <v>682.0</v>
      </c>
      <c r="K11" s="2" t="n">
        <f si="0" t="shared"/>
        <v>10198.0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137.0</v>
      </c>
      <c r="E12" s="2" t="n">
        <v>365.0</v>
      </c>
      <c r="F12" s="2" t="n">
        <v>2992.0</v>
      </c>
      <c r="G12" s="2" t="n">
        <v>2588.0</v>
      </c>
      <c r="H12" s="2" t="n">
        <v>1133.0</v>
      </c>
      <c r="I12" s="2" t="n">
        <v>660.0</v>
      </c>
      <c r="J12" s="2" t="n">
        <v>590.0</v>
      </c>
      <c r="K12" s="2" t="n">
        <f si="0" t="shared"/>
        <v>8465.0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75.0</v>
      </c>
      <c r="E13" s="2" t="n">
        <v>175.0</v>
      </c>
      <c r="F13" s="2" t="n">
        <v>1554.0</v>
      </c>
      <c r="G13" s="2" t="n">
        <v>2446.0</v>
      </c>
      <c r="H13" s="2" t="n">
        <v>1373.0</v>
      </c>
      <c r="I13" s="2" t="n">
        <v>732.0</v>
      </c>
      <c r="J13" s="2" t="n">
        <v>486.0</v>
      </c>
      <c r="K13" s="2" t="n">
        <f si="0" t="shared"/>
        <v>6841.0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85.0</v>
      </c>
      <c r="E14" s="2" t="n">
        <v>394.0</v>
      </c>
      <c r="F14" s="2" t="n">
        <v>2695.0</v>
      </c>
      <c r="G14" s="2" t="n">
        <v>1445.0</v>
      </c>
      <c r="H14" s="2" t="n">
        <v>771.0</v>
      </c>
      <c r="I14" s="2" t="n">
        <v>677.0</v>
      </c>
      <c r="J14" s="2" t="n">
        <v>315.0</v>
      </c>
      <c r="K14" s="2" t="n">
        <f si="0" t="shared"/>
        <v>6382.0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8.0</v>
      </c>
      <c r="E15" s="2" t="n">
        <f ref="E15:J15" si="1" t="shared">E16-E9-E10-E11-E12-E13-E14</f>
        <v>10.0</v>
      </c>
      <c r="F15" s="2" t="n">
        <f si="1" t="shared"/>
        <v>190.0</v>
      </c>
      <c r="G15" s="2" t="n">
        <f si="1" t="shared"/>
        <v>148.0</v>
      </c>
      <c r="H15" s="2" t="n">
        <f si="1" t="shared"/>
        <v>65.0</v>
      </c>
      <c r="I15" s="2" t="n">
        <f si="1" t="shared"/>
        <v>75.0</v>
      </c>
      <c r="J15" s="2" t="n">
        <f si="1" t="shared"/>
        <v>76.0</v>
      </c>
      <c r="K15" s="2" t="n">
        <f si="0" t="shared"/>
        <v>572.0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1361.0</v>
      </c>
      <c r="E16" s="2" t="n">
        <v>2720.0</v>
      </c>
      <c r="F16" s="2" t="n">
        <v>25044.0</v>
      </c>
      <c r="G16" s="2" t="n">
        <v>20431.0</v>
      </c>
      <c r="H16" s="2" t="n">
        <v>11414.0</v>
      </c>
      <c r="I16" s="2" t="n">
        <v>9417.0</v>
      </c>
      <c r="J16" s="2" t="n">
        <v>6927.0</v>
      </c>
      <c r="K16" s="2" t="n">
        <f si="0" t="shared"/>
        <v>77314.0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160.0</v>
      </c>
      <c r="E17" s="2" t="n">
        <f ref="E17:J17" si="2" t="shared">E18-E16-E3-E4-E5-E6-E7-E8</f>
        <v>141.0</v>
      </c>
      <c r="F17" s="2" t="n">
        <f si="2" t="shared"/>
        <v>1243.0</v>
      </c>
      <c r="G17" s="2" t="n">
        <f si="2" t="shared"/>
        <v>2014.0</v>
      </c>
      <c r="H17" s="2" t="n">
        <f si="2" t="shared"/>
        <v>1536.0</v>
      </c>
      <c r="I17" s="2" t="n">
        <f si="2" t="shared"/>
        <v>723.0</v>
      </c>
      <c r="J17" s="2" t="n">
        <f si="2" t="shared"/>
        <v>380.0</v>
      </c>
      <c r="K17" s="2" t="n">
        <f si="0" t="shared"/>
        <v>6197.0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4984.0</v>
      </c>
      <c r="E18" s="2" t="n">
        <v>9129.0</v>
      </c>
      <c r="F18" s="2" t="n">
        <v>77123.0</v>
      </c>
      <c r="G18" s="2" t="n">
        <v>86468.0</v>
      </c>
      <c r="H18" s="2" t="n">
        <v>82913.0</v>
      </c>
      <c r="I18" s="2" t="n">
        <v>80090.0</v>
      </c>
      <c r="J18" s="2" t="n">
        <v>99693.0</v>
      </c>
      <c r="K18" s="2" t="n">
        <f si="0" t="shared"/>
        <v>440400.0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153.0</v>
      </c>
      <c r="E19" s="2" t="n">
        <v>180.0</v>
      </c>
      <c r="F19" s="2" t="n">
        <v>1199.0</v>
      </c>
      <c r="G19" s="2" t="n">
        <v>1171.0</v>
      </c>
      <c r="H19" s="2" t="n">
        <v>863.0</v>
      </c>
      <c r="I19" s="2" t="n">
        <v>1015.0</v>
      </c>
      <c r="J19" s="2" t="n">
        <v>701.0</v>
      </c>
      <c r="K19" s="2" t="n">
        <f si="0" t="shared"/>
        <v>5282.0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1867.0</v>
      </c>
      <c r="E20" s="2" t="n">
        <v>1102.0</v>
      </c>
      <c r="F20" s="2" t="n">
        <v>5201.0</v>
      </c>
      <c r="G20" s="2" t="n">
        <v>5876.0</v>
      </c>
      <c r="H20" s="2" t="n">
        <v>6973.0</v>
      </c>
      <c r="I20" s="2" t="n">
        <v>7726.0</v>
      </c>
      <c r="J20" s="2" t="n">
        <v>5383.0</v>
      </c>
      <c r="K20" s="2" t="n">
        <f si="0" t="shared"/>
        <v>34128.0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9.0</v>
      </c>
      <c r="E21" s="2" t="n">
        <v>40.0</v>
      </c>
      <c r="F21" s="2" t="n">
        <v>38.0</v>
      </c>
      <c r="G21" s="2" t="n">
        <v>83.0</v>
      </c>
      <c r="H21" s="2" t="n">
        <v>69.0</v>
      </c>
      <c r="I21" s="2" t="n">
        <v>22.0</v>
      </c>
      <c r="J21" s="2" t="n">
        <v>12.0</v>
      </c>
      <c r="K21" s="2" t="n">
        <f si="0" t="shared"/>
        <v>273.0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10.0</v>
      </c>
      <c r="E22" s="2" t="n">
        <v>12.0</v>
      </c>
      <c r="F22" s="2" t="n">
        <v>64.0</v>
      </c>
      <c r="G22" s="2" t="n">
        <v>133.0</v>
      </c>
      <c r="H22" s="2" t="n">
        <v>115.0</v>
      </c>
      <c r="I22" s="2" t="n">
        <v>64.0</v>
      </c>
      <c r="J22" s="2" t="n">
        <v>14.0</v>
      </c>
      <c r="K22" s="2" t="n">
        <f si="0" t="shared"/>
        <v>412.0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0.0</v>
      </c>
      <c r="E23" s="2" t="n">
        <v>0.0</v>
      </c>
      <c r="F23" s="2" t="n">
        <v>17.0</v>
      </c>
      <c r="G23" s="2" t="n">
        <v>26.0</v>
      </c>
      <c r="H23" s="2" t="n">
        <v>25.0</v>
      </c>
      <c r="I23" s="2" t="n">
        <v>13.0</v>
      </c>
      <c r="J23" s="2" t="n">
        <v>7.0</v>
      </c>
      <c r="K23" s="2" t="n">
        <f si="0" t="shared"/>
        <v>88.0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3.0</v>
      </c>
      <c r="E24" s="2" t="n">
        <f ref="E24:J24" si="3" t="shared">E25-E19-E20-E21-E22-E23</f>
        <v>6.0</v>
      </c>
      <c r="F24" s="2" t="n">
        <f si="3" t="shared"/>
        <v>96.0</v>
      </c>
      <c r="G24" s="2" t="n">
        <f si="3" t="shared"/>
        <v>137.0</v>
      </c>
      <c r="H24" s="2" t="n">
        <f si="3" t="shared"/>
        <v>119.0</v>
      </c>
      <c r="I24" s="2" t="n">
        <f si="3" t="shared"/>
        <v>72.0</v>
      </c>
      <c r="J24" s="2" t="n">
        <f si="3" t="shared"/>
        <v>35.0</v>
      </c>
      <c r="K24" s="2" t="n">
        <f si="0" t="shared"/>
        <v>468.0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2042.0</v>
      </c>
      <c r="E25" s="2" t="n">
        <v>1340.0</v>
      </c>
      <c r="F25" s="2" t="n">
        <v>6615.0</v>
      </c>
      <c r="G25" s="2" t="n">
        <v>7426.0</v>
      </c>
      <c r="H25" s="2" t="n">
        <v>8164.0</v>
      </c>
      <c r="I25" s="2" t="n">
        <v>8912.0</v>
      </c>
      <c r="J25" s="2" t="n">
        <v>6152.0</v>
      </c>
      <c r="K25" s="2" t="n">
        <f si="0" t="shared"/>
        <v>40651.0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12.0</v>
      </c>
      <c r="E26" s="2" t="n">
        <v>1.0</v>
      </c>
      <c r="F26" s="2" t="n">
        <v>33.0</v>
      </c>
      <c r="G26" s="2" t="n">
        <v>71.0</v>
      </c>
      <c r="H26" s="2" t="n">
        <v>66.0</v>
      </c>
      <c r="I26" s="2" t="n">
        <v>53.0</v>
      </c>
      <c r="J26" s="2" t="n">
        <v>36.0</v>
      </c>
      <c r="K26" s="2" t="n">
        <f si="0" t="shared"/>
        <v>272.0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20.0</v>
      </c>
      <c r="E27" s="2" t="n">
        <v>71.0</v>
      </c>
      <c r="F27" s="2" t="n">
        <v>377.0</v>
      </c>
      <c r="G27" s="2" t="n">
        <v>559.0</v>
      </c>
      <c r="H27" s="2" t="n">
        <v>550.0</v>
      </c>
      <c r="I27" s="2" t="n">
        <v>389.0</v>
      </c>
      <c r="J27" s="2" t="n">
        <v>210.0</v>
      </c>
      <c r="K27" s="2" t="n">
        <f si="0" t="shared"/>
        <v>2176.0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57.0</v>
      </c>
      <c r="E28" s="2" t="n">
        <v>36.0</v>
      </c>
      <c r="F28" s="2" t="n">
        <v>365.0</v>
      </c>
      <c r="G28" s="2" t="n">
        <v>824.0</v>
      </c>
      <c r="H28" s="2" t="n">
        <v>1158.0</v>
      </c>
      <c r="I28" s="2" t="n">
        <v>638.0</v>
      </c>
      <c r="J28" s="2" t="n">
        <v>234.0</v>
      </c>
      <c r="K28" s="2" t="n">
        <f si="0" t="shared"/>
        <v>3312.0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3.0</v>
      </c>
      <c r="E29" s="2" t="n">
        <v>0.0</v>
      </c>
      <c r="F29" s="2" t="n">
        <v>101.0</v>
      </c>
      <c r="G29" s="2" t="n">
        <v>329.0</v>
      </c>
      <c r="H29" s="2" t="n">
        <v>346.0</v>
      </c>
      <c r="I29" s="2" t="n">
        <v>207.0</v>
      </c>
      <c r="J29" s="2" t="n">
        <v>118.0</v>
      </c>
      <c r="K29" s="2" t="n">
        <f si="0" t="shared"/>
        <v>1104.0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15.0</v>
      </c>
      <c r="E30" s="2" t="n">
        <v>41.0</v>
      </c>
      <c r="F30" s="2" t="n">
        <v>135.0</v>
      </c>
      <c r="G30" s="2" t="n">
        <v>226.0</v>
      </c>
      <c r="H30" s="2" t="n">
        <v>289.0</v>
      </c>
      <c r="I30" s="2" t="n">
        <v>198.0</v>
      </c>
      <c r="J30" s="2" t="n">
        <v>135.0</v>
      </c>
      <c r="K30" s="2" t="n">
        <f si="0" t="shared"/>
        <v>1039.0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7.0</v>
      </c>
      <c r="E31" s="2" t="n">
        <v>5.0</v>
      </c>
      <c r="F31" s="2" t="n">
        <v>60.0</v>
      </c>
      <c r="G31" s="2" t="n">
        <v>112.0</v>
      </c>
      <c r="H31" s="2" t="n">
        <v>135.0</v>
      </c>
      <c r="I31" s="2" t="n">
        <v>110.0</v>
      </c>
      <c r="J31" s="2" t="n">
        <v>57.0</v>
      </c>
      <c r="K31" s="2" t="n">
        <f si="0" t="shared"/>
        <v>486.0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5.0</v>
      </c>
      <c r="E32" s="2" t="n">
        <v>1.0</v>
      </c>
      <c r="F32" s="2" t="n">
        <v>82.0</v>
      </c>
      <c r="G32" s="2" t="n">
        <v>174.0</v>
      </c>
      <c r="H32" s="2" t="n">
        <v>134.0</v>
      </c>
      <c r="I32" s="2" t="n">
        <v>76.0</v>
      </c>
      <c r="J32" s="2" t="n">
        <v>25.0</v>
      </c>
      <c r="K32" s="2" t="n">
        <f si="0" t="shared"/>
        <v>497.0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41.0</v>
      </c>
      <c r="E33" s="2" t="n">
        <v>47.0</v>
      </c>
      <c r="F33" s="2" t="n">
        <v>493.0</v>
      </c>
      <c r="G33" s="2" t="n">
        <v>760.0</v>
      </c>
      <c r="H33" s="2" t="n">
        <v>865.0</v>
      </c>
      <c r="I33" s="2" t="n">
        <v>830.0</v>
      </c>
      <c r="J33" s="2" t="n">
        <v>383.0</v>
      </c>
      <c r="K33" s="2" t="n">
        <f si="0" t="shared"/>
        <v>3419.0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3.0</v>
      </c>
      <c r="E34" s="2" t="n">
        <v>2.0</v>
      </c>
      <c r="F34" s="2" t="n">
        <v>61.0</v>
      </c>
      <c r="G34" s="2" t="n">
        <v>96.0</v>
      </c>
      <c r="H34" s="2" t="n">
        <v>97.0</v>
      </c>
      <c r="I34" s="2" t="n">
        <v>76.0</v>
      </c>
      <c r="J34" s="2" t="n">
        <v>36.0</v>
      </c>
      <c r="K34" s="2" t="n">
        <f si="0" t="shared"/>
        <v>371.0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2.0</v>
      </c>
      <c r="E35" s="2" t="n">
        <v>2.0</v>
      </c>
      <c r="F35" s="2" t="n">
        <v>11.0</v>
      </c>
      <c r="G35" s="2" t="n">
        <v>38.0</v>
      </c>
      <c r="H35" s="2" t="n">
        <v>36.0</v>
      </c>
      <c r="I35" s="2" t="n">
        <v>32.0</v>
      </c>
      <c r="J35" s="2" t="n">
        <v>16.0</v>
      </c>
      <c r="K35" s="2" t="n">
        <f si="0" t="shared"/>
        <v>137.0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8.0</v>
      </c>
      <c r="E36" s="2" t="n">
        <v>3.0</v>
      </c>
      <c r="F36" s="2" t="n">
        <v>63.0</v>
      </c>
      <c r="G36" s="2" t="n">
        <v>145.0</v>
      </c>
      <c r="H36" s="2" t="n">
        <v>165.0</v>
      </c>
      <c r="I36" s="2" t="n">
        <v>104.0</v>
      </c>
      <c r="J36" s="2" t="n">
        <v>66.0</v>
      </c>
      <c r="K36" s="2" t="n">
        <f si="0" t="shared"/>
        <v>554.0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6.0</v>
      </c>
      <c r="E37" s="2" t="n">
        <v>10.0</v>
      </c>
      <c r="F37" s="2" t="n">
        <v>111.0</v>
      </c>
      <c r="G37" s="2" t="n">
        <v>179.0</v>
      </c>
      <c r="H37" s="2" t="n">
        <v>137.0</v>
      </c>
      <c r="I37" s="2" t="n">
        <v>63.0</v>
      </c>
      <c r="J37" s="2" t="n">
        <v>23.0</v>
      </c>
      <c r="K37" s="2" t="n">
        <f si="0" t="shared"/>
        <v>529.0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25.0</v>
      </c>
      <c r="E38" s="2" t="n">
        <f ref="E38:J38" si="4" t="shared">E39-E26-E27-E28-E29-E30-E31-E32-E33-E34-E35-E36-E37</f>
        <v>32.0</v>
      </c>
      <c r="F38" s="2" t="n">
        <f si="4" t="shared"/>
        <v>473.0</v>
      </c>
      <c r="G38" s="2" t="n">
        <f si="4" t="shared"/>
        <v>774.0</v>
      </c>
      <c r="H38" s="2" t="n">
        <f si="4" t="shared"/>
        <v>481.0</v>
      </c>
      <c r="I38" s="2" t="n">
        <f si="4" t="shared"/>
        <v>373.0</v>
      </c>
      <c r="J38" s="2" t="n">
        <f si="4" t="shared"/>
        <v>133.0</v>
      </c>
      <c r="K38" s="2" t="n">
        <f si="0" t="shared"/>
        <v>2291.0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204.0</v>
      </c>
      <c r="E39" s="2" t="n">
        <v>251.0</v>
      </c>
      <c r="F39" s="2" t="n">
        <v>2365.0</v>
      </c>
      <c r="G39" s="2" t="n">
        <v>4287.0</v>
      </c>
      <c r="H39" s="2" t="n">
        <v>4459.0</v>
      </c>
      <c r="I39" s="2" t="n">
        <v>3149.0</v>
      </c>
      <c r="J39" s="2" t="n">
        <v>1472.0</v>
      </c>
      <c r="K39" s="2" t="n">
        <f si="0" t="shared"/>
        <v>16187.0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130.0</v>
      </c>
      <c r="E40" s="2" t="n">
        <v>56.0</v>
      </c>
      <c r="F40" s="2" t="n">
        <v>547.0</v>
      </c>
      <c r="G40" s="2" t="n">
        <v>929.0</v>
      </c>
      <c r="H40" s="2" t="n">
        <v>843.0</v>
      </c>
      <c r="I40" s="2" t="n">
        <v>887.0</v>
      </c>
      <c r="J40" s="2" t="n">
        <v>715.0</v>
      </c>
      <c r="K40" s="2" t="n">
        <f si="0" t="shared"/>
        <v>4107.0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30.0</v>
      </c>
      <c r="E41" s="2" t="n">
        <v>7.0</v>
      </c>
      <c r="F41" s="2" t="n">
        <v>95.0</v>
      </c>
      <c r="G41" s="2" t="n">
        <v>170.0</v>
      </c>
      <c r="H41" s="2" t="n">
        <v>126.0</v>
      </c>
      <c r="I41" s="2" t="n">
        <v>131.0</v>
      </c>
      <c r="J41" s="2" t="n">
        <v>90.0</v>
      </c>
      <c r="K41" s="2" t="n">
        <f si="0" t="shared"/>
        <v>649.0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0.0</v>
      </c>
      <c r="E42" s="2" t="n">
        <f ref="E42:J42" si="5" t="shared">E43-E40-E41</f>
        <v>0.0</v>
      </c>
      <c r="F42" s="2" t="n">
        <f si="5" t="shared"/>
        <v>9.0</v>
      </c>
      <c r="G42" s="2" t="n">
        <f si="5" t="shared"/>
        <v>15.0</v>
      </c>
      <c r="H42" s="2" t="n">
        <f si="5" t="shared"/>
        <v>17.0</v>
      </c>
      <c r="I42" s="2" t="n">
        <f si="5" t="shared"/>
        <v>15.0</v>
      </c>
      <c r="J42" s="2" t="n">
        <f si="5" t="shared"/>
        <v>14.0</v>
      </c>
      <c r="K42" s="2" t="n">
        <f si="0" t="shared"/>
        <v>70.0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160.0</v>
      </c>
      <c r="E43" s="2" t="n">
        <v>63.0</v>
      </c>
      <c r="F43" s="2" t="n">
        <v>651.0</v>
      </c>
      <c r="G43" s="2" t="n">
        <v>1114.0</v>
      </c>
      <c r="H43" s="2" t="n">
        <v>986.0</v>
      </c>
      <c r="I43" s="2" t="n">
        <v>1033.0</v>
      </c>
      <c r="J43" s="2" t="n">
        <v>819.0</v>
      </c>
      <c r="K43" s="2" t="n">
        <f si="0" t="shared"/>
        <v>4826.0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3.0</v>
      </c>
      <c r="E44" s="2" t="n">
        <v>1.0</v>
      </c>
      <c r="F44" s="2" t="n">
        <v>47.0</v>
      </c>
      <c r="G44" s="2" t="n">
        <v>75.0</v>
      </c>
      <c r="H44" s="2" t="n">
        <v>47.0</v>
      </c>
      <c r="I44" s="2" t="n">
        <v>49.0</v>
      </c>
      <c r="J44" s="2" t="n">
        <v>17.0</v>
      </c>
      <c r="K44" s="2" t="n">
        <f si="0" t="shared"/>
        <v>239.0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4.0</v>
      </c>
      <c r="E45" s="2" t="n">
        <f ref="E45:J45" si="6" t="shared">E46-E44</f>
        <v>6.0</v>
      </c>
      <c r="F45" s="2" t="n">
        <f si="6" t="shared"/>
        <v>49.0</v>
      </c>
      <c r="G45" s="2" t="n">
        <f si="6" t="shared"/>
        <v>105.0</v>
      </c>
      <c r="H45" s="2" t="n">
        <f si="6" t="shared"/>
        <v>92.0</v>
      </c>
      <c r="I45" s="2" t="n">
        <f si="6" t="shared"/>
        <v>54.0</v>
      </c>
      <c r="J45" s="2" t="n">
        <f si="6" t="shared"/>
        <v>17.0</v>
      </c>
      <c r="K45" s="2" t="n">
        <f si="0" t="shared"/>
        <v>327.0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7.0</v>
      </c>
      <c r="E46" s="2" t="n">
        <v>7.0</v>
      </c>
      <c r="F46" s="2" t="n">
        <v>96.0</v>
      </c>
      <c r="G46" s="2" t="n">
        <v>180.0</v>
      </c>
      <c r="H46" s="2" t="n">
        <v>139.0</v>
      </c>
      <c r="I46" s="2" t="n">
        <v>103.0</v>
      </c>
      <c r="J46" s="2" t="n">
        <v>34.0</v>
      </c>
      <c r="K46" s="2" t="n">
        <f si="0" t="shared"/>
        <v>566.0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73.0</v>
      </c>
      <c r="E47" s="2" t="n">
        <v>49.0</v>
      </c>
      <c r="F47" s="2" t="n">
        <v>817.0</v>
      </c>
      <c r="G47" s="2" t="n">
        <v>851.0</v>
      </c>
      <c r="H47" s="2" t="n">
        <v>584.0</v>
      </c>
      <c r="I47" s="2" t="n">
        <v>468.0</v>
      </c>
      <c r="J47" s="2" t="n">
        <v>384.0</v>
      </c>
      <c r="K47" s="2" t="n">
        <f si="0" t="shared"/>
        <v>3226.0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7470.0</v>
      </c>
      <c r="E48" s="2" t="n">
        <f ref="E48:J48" si="7" t="shared">E47+E46+E43+E39+E25+E18</f>
        <v>10839.0</v>
      </c>
      <c r="F48" s="2" t="n">
        <f si="7" t="shared"/>
        <v>87667.0</v>
      </c>
      <c r="G48" s="2" t="n">
        <f si="7" t="shared"/>
        <v>100326.0</v>
      </c>
      <c r="H48" s="2" t="n">
        <f si="7" t="shared"/>
        <v>97245.0</v>
      </c>
      <c r="I48" s="2" t="n">
        <f si="7" t="shared"/>
        <v>93755.0</v>
      </c>
      <c r="J48" s="2" t="n">
        <f si="7" t="shared"/>
        <v>108554.0</v>
      </c>
      <c r="K48" s="2" t="n">
        <f si="0" t="shared"/>
        <v>505856.0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