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4" rupBuild="14420"/>
  <workbookPr defaultThemeVersion="124226"/>
  <mc:AlternateContent>
    <mc:Choice Requires="x15">
      <x15ac:absPath xmlns:x15ac="http://schemas.microsoft.com/office/spreadsheetml/2010/11/ac" url="C:\Users\EndSound\IdeaProjects\TST-data\backend-inoutbound\src\main\resources\"/>
    </mc:Choice>
  </mc:AlternateContent>
  <bookViews>
    <workbookView tabRatio="323" windowHeight="5745" windowWidth="18075" xWindow="720" yWindow="390"/>
  </bookViews>
  <sheets>
    <sheet name="來臺旅客按性別及來臺目的" r:id="rId1" sheetId="2"/>
  </sheets>
  <calcPr calcId="152511"/>
</workbook>
</file>

<file path=xl/calcChain.xml><?xml version="1.0" encoding="utf-8"?>
<calcChain xmlns="http://schemas.openxmlformats.org/spreadsheetml/2006/main">
  <c i="2" l="1" r="D4"/>
  <c i="2" r="D5"/>
  <c i="2" r="D6"/>
  <c i="2" r="D7"/>
  <c i="2" r="D8"/>
  <c i="2" r="D9"/>
  <c i="2" r="D10"/>
  <c i="2" r="D11"/>
  <c i="2" r="D12"/>
  <c i="2" r="D13"/>
  <c i="2" r="D14"/>
  <c i="2" r="D16"/>
  <c i="2" r="D17"/>
  <c i="2" r="D18"/>
  <c i="2" r="D19"/>
  <c i="2" r="D20"/>
  <c i="2" r="D21"/>
  <c i="2" r="D22"/>
  <c i="2" r="D23"/>
  <c i="2" r="D25"/>
  <c i="2" r="D26"/>
  <c i="2" r="D27"/>
  <c i="2" r="D28"/>
  <c i="2" r="D29"/>
  <c i="2" r="D30"/>
  <c i="2" r="D31"/>
  <c i="2" r="D32"/>
  <c i="2" r="D33"/>
  <c i="2" r="D34"/>
  <c i="2" r="D35"/>
  <c i="2" r="D36"/>
  <c i="2" r="D37"/>
  <c i="2" r="D39"/>
  <c i="2" r="D40"/>
  <c i="2" r="D41"/>
  <c i="2" r="D43"/>
  <c i="2" r="D44"/>
  <c i="2" r="D46"/>
  <c i="2" r="D47"/>
  <c i="2" r="D3"/>
  <c i="2" r="F15"/>
  <c i="2" r="G15"/>
  <c i="2" r="H15"/>
  <c i="2" r="I15"/>
  <c i="2" r="J15"/>
  <c i="2" r="K15"/>
  <c i="2" r="L15"/>
  <c i="2" r="M15"/>
  <c i="2" r="N15"/>
  <c i="2" r="F17"/>
  <c i="2" r="G17"/>
  <c i="2" r="H17"/>
  <c i="2" r="I17"/>
  <c i="2" r="J17"/>
  <c i="2" r="K17"/>
  <c i="2" r="L17"/>
  <c i="2" r="M17"/>
  <c i="2" r="N17"/>
  <c i="2" r="F24"/>
  <c i="2" r="G24"/>
  <c i="2" r="H24"/>
  <c i="2" r="I24"/>
  <c i="2" r="J24"/>
  <c i="2" r="K24"/>
  <c i="2" r="L24"/>
  <c i="2" r="M24"/>
  <c i="2" r="N24"/>
  <c i="2" r="F38"/>
  <c i="2" r="G38"/>
  <c i="2" r="H38"/>
  <c i="2" r="I38"/>
  <c i="2" r="J38"/>
  <c i="2" r="K38"/>
  <c i="2" r="L38"/>
  <c i="2" r="M38"/>
  <c i="2" r="N38"/>
  <c i="2" r="F42"/>
  <c i="2" r="G42"/>
  <c i="2" r="H42"/>
  <c i="2" r="I42"/>
  <c i="2" r="J42"/>
  <c i="2" r="K42"/>
  <c i="2" r="L42"/>
  <c i="2" r="M42"/>
  <c i="2" r="N42"/>
  <c i="2" r="F45"/>
  <c i="2" r="D45" s="1"/>
  <c i="2" r="G45"/>
  <c i="2" r="H45"/>
  <c i="2" r="I45"/>
  <c i="2" r="J45"/>
  <c i="2" r="K45"/>
  <c i="2" r="L45"/>
  <c i="2" r="M45"/>
  <c i="2" r="N45"/>
  <c i="2" r="F48"/>
  <c i="2" r="G48"/>
  <c i="2" r="H48"/>
  <c i="2" r="I48"/>
  <c i="2" r="J48"/>
  <c i="2" r="K48"/>
  <c i="2" r="L48"/>
  <c i="2" r="M48"/>
  <c i="2" r="N48"/>
  <c i="2" r="E48"/>
  <c i="2" r="D48" s="1"/>
  <c i="2" r="E45"/>
  <c i="2" r="E42"/>
  <c i="2" r="D42" s="1"/>
  <c i="2" r="E38"/>
  <c i="2" r="D38" s="1"/>
  <c i="2" r="E24"/>
  <c i="2" r="D24" s="1"/>
  <c i="2" r="E17"/>
  <c i="2" r="E15"/>
  <c i="2" r="D15" s="1"/>
</calcChain>
</file>

<file path=xl/sharedStrings.xml><?xml version="1.0" encoding="utf-8"?>
<sst xmlns="http://schemas.openxmlformats.org/spreadsheetml/2006/main" count="112" uniqueCount="67">
  <si>
    <r>
      <t xml:space="preserve">居住地
</t>
    </r>
    <r>
      <rPr>
        <sz val="9"/>
        <rFont val="Times New Roman"/>
        <family val="1"/>
      </rPr>
      <t>Residence</t>
    </r>
    <phoneticPr fontId="3" type="noConversion"/>
  </si>
  <si>
    <r>
      <t xml:space="preserve">男
</t>
    </r>
    <r>
      <rPr>
        <sz val="9"/>
        <rFont val="Times New Roman"/>
        <family val="1"/>
      </rPr>
      <t>Male</t>
    </r>
    <phoneticPr fontId="3" type="noConversion"/>
  </si>
  <si>
    <r>
      <t xml:space="preserve">女
</t>
    </r>
    <r>
      <rPr>
        <sz val="9"/>
        <rFont val="Times New Roman"/>
        <family val="1"/>
      </rPr>
      <t>Female</t>
    </r>
    <phoneticPr fontId="3" type="noConversion"/>
  </si>
  <si>
    <r>
      <t xml:space="preserve">業務
</t>
    </r>
    <r>
      <rPr>
        <sz val="9"/>
        <rFont val="Times New Roman"/>
        <family val="1"/>
      </rPr>
      <t>Business</t>
    </r>
    <phoneticPr fontId="3" type="noConversion"/>
  </si>
  <si>
    <r>
      <t xml:space="preserve">探親
</t>
    </r>
    <r>
      <rPr>
        <sz val="9"/>
        <rFont val="Times New Roman"/>
        <family val="1"/>
      </rPr>
      <t>Visit
Relatives</t>
    </r>
    <phoneticPr fontId="3" type="noConversion"/>
  </si>
  <si>
    <r>
      <t xml:space="preserve">會議
</t>
    </r>
    <r>
      <rPr>
        <sz val="9"/>
        <rFont val="Times New Roman"/>
        <family val="1"/>
      </rPr>
      <t>Conference</t>
    </r>
    <phoneticPr fontId="3" type="noConversion"/>
  </si>
  <si>
    <r>
      <t xml:space="preserve">求學
</t>
    </r>
    <r>
      <rPr>
        <sz val="9"/>
        <rFont val="Times New Roman"/>
        <family val="1"/>
      </rPr>
      <t>Study</t>
    </r>
    <phoneticPr fontId="3" type="noConversion"/>
  </si>
  <si>
    <r>
      <t xml:space="preserve">展覽
</t>
    </r>
    <r>
      <rPr>
        <sz val="9"/>
        <rFont val="Times New Roman"/>
        <family val="1"/>
      </rPr>
      <t>Exhibition</t>
    </r>
    <phoneticPr fontId="3" type="noConversion"/>
  </si>
  <si>
    <r>
      <t xml:space="preserve">醫療
</t>
    </r>
    <r>
      <rPr>
        <sz val="9"/>
        <rFont val="Times New Roman"/>
        <family val="1"/>
      </rPr>
      <t>Medical Treatment</t>
    </r>
    <phoneticPr fontId="3" type="noConversion"/>
  </si>
  <si>
    <r>
      <t xml:space="preserve">其他
</t>
    </r>
    <r>
      <rPr>
        <sz val="9"/>
        <rFont val="Times New Roman"/>
        <family val="1"/>
      </rPr>
      <t>Others</t>
    </r>
    <phoneticPr fontId="3" type="noConversion"/>
  </si>
  <si>
    <t>亞洲地區</t>
  </si>
  <si>
    <t>大陸 Mainland China</t>
  </si>
  <si>
    <t>日本 Japan</t>
  </si>
  <si>
    <t>韓國 Korea,Republic of</t>
  </si>
  <si>
    <t>印度 India</t>
  </si>
  <si>
    <t>中東 Middle East</t>
  </si>
  <si>
    <t>東南亞地區</t>
  </si>
  <si>
    <t>馬來西亞 Malaysia</t>
  </si>
  <si>
    <t>新加坡 Singapore</t>
  </si>
  <si>
    <t>印尼 Indonesia</t>
  </si>
  <si>
    <t>菲律賓 Philippines</t>
  </si>
  <si>
    <t>泰國 Thailand</t>
  </si>
  <si>
    <t>越南 Vietnam</t>
  </si>
  <si>
    <t>東南亞其他地區 Others</t>
  </si>
  <si>
    <t>東南亞小計 Sub-Total</t>
  </si>
  <si>
    <t>亞洲其他地區 Others</t>
  </si>
  <si>
    <t>亞洲合計 Total</t>
  </si>
  <si>
    <t>美洲地區</t>
  </si>
  <si>
    <t>加拿大 Canada</t>
  </si>
  <si>
    <t>美國 United States of America</t>
  </si>
  <si>
    <t>墨西哥 Mexico</t>
  </si>
  <si>
    <t>巴西 Brazil</t>
  </si>
  <si>
    <t>阿根廷 Argentina</t>
  </si>
  <si>
    <t>美洲其他地區 Others</t>
  </si>
  <si>
    <t>美洲合計 Total</t>
  </si>
  <si>
    <t>歐洲地區</t>
  </si>
  <si>
    <t>比利時 Belgium</t>
  </si>
  <si>
    <t>法國 France</t>
  </si>
  <si>
    <t>德國 Germany</t>
  </si>
  <si>
    <t>義大利 Italy</t>
  </si>
  <si>
    <t>荷蘭 Netherlands</t>
  </si>
  <si>
    <t>瑞士 Switzerland</t>
  </si>
  <si>
    <t>西班牙 Spain</t>
  </si>
  <si>
    <t>英國 United Kingdom</t>
  </si>
  <si>
    <t>奧地利 Austria</t>
  </si>
  <si>
    <t>希臘 Greece</t>
  </si>
  <si>
    <t>瑞典 Sweden</t>
  </si>
  <si>
    <t>歐洲其他地區 Others</t>
  </si>
  <si>
    <t>歐洲合計 Total</t>
  </si>
  <si>
    <t>大洋洲</t>
  </si>
  <si>
    <t>澳大利亞 Australia</t>
  </si>
  <si>
    <t>紐西蘭 New Zealand</t>
  </si>
  <si>
    <t>大洋洲其他地區 Others</t>
  </si>
  <si>
    <t>大洋洲合計 Total</t>
  </si>
  <si>
    <t>非洲地區</t>
  </si>
  <si>
    <t>南非 S. Africa</t>
  </si>
  <si>
    <t>非洲其他地區 Others</t>
  </si>
  <si>
    <t>非洲合計 Total</t>
  </si>
  <si>
    <t>未列明 Unstated</t>
  </si>
  <si>
    <t>總計 Grand Total</t>
  </si>
  <si>
    <t>觀光
Leisure</t>
    <phoneticPr fontId="3" type="noConversion"/>
  </si>
  <si>
    <t>香港.澳門 HongKong. Macao</t>
    <phoneticPr fontId="2" type="noConversion"/>
  </si>
  <si>
    <t>俄羅斯 Russian Federation</t>
    <phoneticPr fontId="2" type="noConversion"/>
  </si>
  <si>
    <r>
      <t xml:space="preserve">合計
</t>
    </r>
    <r>
      <rPr>
        <b/>
        <sz val="9"/>
        <rFont val="Times New Roman"/>
        <family val="1"/>
      </rPr>
      <t>Total</t>
    </r>
    <phoneticPr fontId="3" type="noConversion"/>
  </si>
  <si>
    <t/>
  </si>
  <si>
    <t>表1-4  105年12月來臺旅客人次－按性別及來臺目的分
Table 1-4  Visitor Arrivals by Gender and by Purpose of Visit,
December,2016</t>
  </si>
  <si>
    <t>本表來臺「目的別」係入境旅客於入境登記表（A卡）中勾選來臺旅行目的：包含業務、觀光、探親、會議、求學、展覽、醫療、其他等後，由內政部移民署統計而得，惟未勾選者自動歸類其他。
"Purpose" refers to "purpose of travel to Taiwan" as entered by inbound passengers on the entry registration form, also called the "A card." Options on the form include business, sightseeing, visiting relatives, meeting, study, exhibition, and medical treatment. Data is collected and reported by the National Immigration Agency, Ministry of the Interior. If no box is checked, the reponse is recorded as "other."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</si>
</sst>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_ "/>
  </numFmts>
  <fonts count="8" x14ac:knownFonts="1">
    <font>
      <sz val="12"/>
      <color theme="1"/>
      <name val="新細明體"/>
      <family val="2"/>
      <charset val="136"/>
      <scheme val="minor"/>
    </font>
    <font>
      <sz val="16"/>
      <name val="標楷體"/>
      <family val="4"/>
      <charset val="136"/>
    </font>
    <font>
      <sz val="9"/>
      <name val="新細明體"/>
      <family val="2"/>
      <charset val="136"/>
      <scheme val="minor"/>
    </font>
    <font>
      <sz val="9"/>
      <name val="新細明體"/>
      <family val="1"/>
      <charset val="136"/>
    </font>
    <font>
      <sz val="9"/>
      <name val="Times New Roman"/>
      <family val="1"/>
    </font>
    <font>
      <b/>
      <sz val="9"/>
      <name val="新細明體"/>
      <family val="1"/>
      <charset val="136"/>
    </font>
    <font>
      <b/>
      <sz val="9"/>
      <name val="Times New Roman"/>
      <family val="1"/>
    </font>
    <font>
      <name val="新細明體"/>
      <sz val="9.0"/>
      <color indexed="8"/>
      <u val="none"/>
    </font>
  </fonts>
  <fills count="2">
    <fill>
      <patternFill patternType="none"/>
    </fill>
    <fill>
      <patternFill patternType="gray125"/>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borderId="0" fillId="0" fontId="0" numFmtId="0">
      <alignment vertical="center"/>
    </xf>
  </cellStyleXfs>
  <cellXfs count="21">
    <xf borderId="0" fillId="0" fontId="0" numFmtId="0" xfId="0">
      <alignment vertical="center"/>
    </xf>
    <xf applyAlignment="1" borderId="0" fillId="0" fontId="0" numFmtId="0" xfId="0"/>
    <xf applyAlignment="1" applyBorder="1" applyFont="1" borderId="1" fillId="0" fontId="3" numFmtId="0" xfId="0"/>
    <xf applyAlignment="1" applyBorder="1" applyFont="1" applyNumberFormat="1" borderId="1" fillId="0" fontId="3" numFmtId="176" xfId="0"/>
    <xf applyAlignment="1" applyBorder="1" applyFont="1" borderId="1" fillId="0" fontId="5" numFmtId="0" xfId="0">
      <alignment horizontal="center" vertical="center" wrapText="1"/>
    </xf>
    <xf applyAlignment="1" applyBorder="1" applyFont="1" applyNumberFormat="1" borderId="1" fillId="0" fontId="5" numFmtId="176" xfId="0"/>
    <xf applyAlignment="1" applyBorder="1" applyFont="1" borderId="1" fillId="0" fontId="3" numFmtId="0" xfId="0">
      <alignment horizontal="center" vertical="center" wrapText="1"/>
    </xf>
    <xf applyAlignment="1" applyFont="1" borderId="0" fillId="0" fontId="3" numFmtId="0" xfId="0">
      <alignment vertical="center"/>
    </xf>
    <xf applyAlignment="1" applyBorder="1" applyFont="1" borderId="2" fillId="0" fontId="3" numFmtId="0" xfId="0">
      <alignment textRotation="255" vertical="center"/>
    </xf>
    <xf applyAlignment="1" applyBorder="1" borderId="5" fillId="0" fontId="0" numFmtId="0" xfId="0">
      <alignment textRotation="255" vertical="center"/>
    </xf>
    <xf applyAlignment="1" applyBorder="1" borderId="6" fillId="0" fontId="0" numFmtId="0" xfId="0">
      <alignment textRotation="255" vertical="center"/>
    </xf>
    <xf applyAlignment="1" applyBorder="1" applyFont="1" borderId="3" fillId="0" fontId="3" numFmtId="0" xfId="0"/>
    <xf applyAlignment="1" applyBorder="1" applyFont="1" borderId="4" fillId="0" fontId="3" numFmtId="0" xfId="0"/>
    <xf applyAlignment="1" applyBorder="1" applyFont="1" borderId="0" fillId="0" fontId="1" numFmtId="0" xfId="0">
      <alignment horizontal="center" vertical="center" wrapText="1"/>
    </xf>
    <xf applyAlignment="1" applyBorder="1" applyFont="1" borderId="1" fillId="0" fontId="3" numFmtId="0" xfId="0">
      <alignment horizontal="center" vertical="center" wrapText="1"/>
    </xf>
    <xf applyAlignment="1" applyBorder="1" applyFont="1" borderId="2" fillId="0" fontId="3" numFmtId="0" xfId="0">
      <alignment horizontal="center" textRotation="255" vertical="center"/>
    </xf>
    <xf applyAlignment="1" applyBorder="1" applyFont="1" borderId="5" fillId="0" fontId="3" numFmtId="0" xfId="0">
      <alignment horizontal="center" textRotation="255" vertical="center"/>
    </xf>
    <xf applyAlignment="1" applyBorder="1" applyFont="1" borderId="6" fillId="0" fontId="3" numFmtId="0" xfId="0">
      <alignment horizontal="center" textRotation="255" vertical="center"/>
    </xf>
    <xf applyAlignment="1" applyBorder="1" applyFont="1" borderId="3" fillId="0" fontId="3" numFmtId="0" xfId="0">
      <alignment horizontal="left"/>
    </xf>
    <xf applyAlignment="1" applyBorder="1" applyFont="1" borderId="4" fillId="0" fontId="3" numFmtId="0" xfId="0">
      <alignment horizontal="left"/>
    </xf>
    <xf numFmtId="0" fontId="7" fillId="0" borderId="0" xfId="0" applyFont="true">
      <alignment wrapText="true" vertical="top" horizontal="left"/>
    </xf>
  </cellXfs>
  <cellStyles count="1">
    <cellStyle builtinId="0" name="一般" xfId="0"/>
  </cellStyles>
  <dxfs count="0"/>
  <tableStyles count="0" defaultPivotStyle="PivotStyleLight16"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drawings/drawing1.xml><?xml version="1.0" encoding="utf-8"?>
<xdr:wsDr xmlns:a="http://schemas.openxmlformats.org/drawingml/2006/main" xmlns:xdr="http://schemas.openxmlformats.org/drawingml/2006/spreadsheetDrawing">
  <xdr:twoCellAnchor>
    <xdr:from>
      <xdr:col>12</xdr:col>
      <xdr:colOff>323850</xdr:colOff>
      <xdr:row>0</xdr:row>
      <xdr:rowOff>466725</xdr:rowOff>
    </xdr:from>
    <xdr:to>
      <xdr:col>13</xdr:col>
      <xdr:colOff>476250</xdr:colOff>
      <xdr:row>0</xdr:row>
      <xdr:rowOff>819150</xdr:rowOff>
    </xdr:to>
    <xdr:sp macro="" textlink="">
      <xdr:nvSpPr>
        <xdr:cNvPr id="2" name="Text Box 5"/>
        <xdr:cNvSpPr txBox="1">
          <a:spLocks noChangeArrowheads="1"/>
        </xdr:cNvSpPr>
      </xdr:nvSpPr>
      <xdr:spPr bwMode="auto">
        <a:xfrm>
          <a:off x="7534275" y="466725"/>
          <a:ext cx="685800" cy="352425"/>
        </a:xfrm>
        <a:prstGeom prst="rect">
          <a:avLst/>
        </a:prstGeom>
        <a:solidFill>
          <a:srgbClr val="FFFFFF"/>
        </a:solidFill>
        <a:ln w="9525">
          <a:noFill/>
          <a:miter lim="800000"/>
          <a:headEnd/>
          <a:tailEnd/>
        </a:ln>
      </xdr:spPr>
      <xdr:txBody>
        <a:bodyPr anchor="t" bIns="0" lIns="27432" rIns="0" tIns="27432" upright="1" vertOverflow="clip" wrap="square"/>
        <a:lstStyle/>
        <a:p>
          <a:pPr algn="l" rtl="0">
            <a:defRPr sz="1000"/>
          </a:pPr>
          <a:r>
            <a:rPr altLang="en-US" b="0" baseline="0" i="0" lang="zh-TW" strike="noStrike" sz="900" u="none">
              <a:solidFill>
                <a:srgbClr val="000000"/>
              </a:solidFill>
              <a:latin typeface="新細明體"/>
              <a:ea typeface="新細明體"/>
            </a:rPr>
            <a:t>單位</a:t>
          </a:r>
          <a:r>
            <a:rPr altLang="zh-TW" b="0" baseline="0" i="0" lang="en-US" strike="noStrike" sz="900" u="none">
              <a:solidFill>
                <a:srgbClr val="000000"/>
              </a:solidFill>
              <a:latin typeface="新細明體"/>
              <a:ea typeface="新細明體"/>
            </a:rPr>
            <a:t>:</a:t>
          </a:r>
          <a:r>
            <a:rPr altLang="en-US" b="0" baseline="0" i="0" lang="zh-TW" strike="noStrike" sz="900" u="none">
              <a:solidFill>
                <a:srgbClr val="000000"/>
              </a:solidFill>
              <a:latin typeface="新細明體"/>
              <a:ea typeface="新細明體"/>
            </a:rPr>
            <a:t>人次</a:t>
          </a:r>
        </a:p>
        <a:p>
          <a:pPr algn="l" rtl="0">
            <a:defRPr sz="1000"/>
          </a:pPr>
          <a:r>
            <a:rPr altLang="zh-TW" b="0" baseline="0" i="0" lang="en-US" strike="noStrike" sz="900" u="none">
              <a:solidFill>
                <a:srgbClr val="000000"/>
              </a:solidFill>
              <a:latin typeface="新細明體"/>
              <a:ea typeface="新細明體"/>
            </a:rPr>
            <a:t>Unit: Persons</a:t>
          </a:r>
        </a:p>
      </xdr:txBody>
    </xdr:sp>
    <xdr:clientData/>
  </xdr:twoCellAnchor>
</xdr:wsDr>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panose="020F0302020204030204"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algn="ctr" cap="flat" cmpd="sng" w="9525">
          <a:solidFill>
            <a:schemeClr val="phClr">
              <a:shade val="95000"/>
              <a:satMod val="105000"/>
            </a:schemeClr>
          </a:solidFill>
          <a:prstDash val="solid"/>
        </a:ln>
        <a:ln algn="ctr" cap="flat" cmpd="sng" w="25400">
          <a:solidFill>
            <a:schemeClr val="phClr"/>
          </a:solidFill>
          <a:prstDash val="solid"/>
        </a:ln>
        <a:ln algn="ctr" cap="flat" cmpd="sng" w="38100">
          <a:solidFill>
            <a:schemeClr val="phClr"/>
          </a:solidFill>
          <a:prstDash val="solid"/>
        </a:ln>
      </a:lnStyleLst>
      <a:effectStyleLst>
        <a:effectStyle>
          <a:effectLst>
            <a:outerShdw blurRad="40000" dir="5400000" dist="20000" rotWithShape="0">
              <a:srgbClr val="000000">
                <a:alpha val="38000"/>
              </a:srgbClr>
            </a:outerShdw>
          </a:effectLst>
        </a:effectStyle>
        <a:effectStyle>
          <a:effectLst>
            <a:outerShdw blurRad="40000" dir="5400000" dist="23000" rotWithShape="0">
              <a:srgbClr val="000000">
                <a:alpha val="35000"/>
              </a:srgbClr>
            </a:outerShdw>
          </a:effectLst>
        </a:effectStyle>
        <a:effectStyle>
          <a:effectLst>
            <a:outerShdw blurRad="40000" dir="5400000" dist="23000" rotWithShape="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pageSetUpPr fitToPage="1"/>
  </sheetPr>
  <dimension ref="A1:P50"/>
  <sheetViews>
    <sheetView tabSelected="1" workbookViewId="0">
      <pane activePane="bottomLeft" state="frozen" topLeftCell="A3" ySplit="2"/>
      <selection activeCell="O3" pane="bottomLeft" sqref="O3"/>
    </sheetView>
  </sheetViews>
  <sheetFormatPr defaultRowHeight="16.5" x14ac:dyDescent="0.25"/>
  <cols>
    <col min="1" max="1" customWidth="true" style="1" width="3.5" collapsed="false"/>
    <col min="2" max="2" customWidth="true" style="1" width="3.75" collapsed="false"/>
    <col min="3" max="3" customWidth="true" style="1" width="15.875" collapsed="false"/>
    <col min="4" max="4" bestFit="true" customWidth="true" style="1" width="9.125" collapsed="false"/>
    <col min="5" max="5" customWidth="true" style="1" width="7.5" collapsed="false"/>
    <col min="6" max="6" customWidth="true" style="1" width="8.25" collapsed="false"/>
    <col min="7" max="7" customWidth="true" style="1" width="7.0" collapsed="false"/>
    <col min="8" max="8" customWidth="true" style="1" width="7.5" collapsed="false"/>
    <col min="9" max="9" customWidth="true" style="1" width="7.75" collapsed="false"/>
    <col min="10" max="10" style="1" width="9.0" collapsed="false"/>
    <col min="11" max="11" customWidth="true" style="1" width="6.0" collapsed="false"/>
    <col min="12" max="12" customWidth="true" style="1" width="7.5" collapsed="false"/>
    <col min="13" max="13" customWidth="true" style="1" width="7.0" collapsed="false"/>
    <col min="14" max="14" customWidth="true" style="1" width="6.875" collapsed="false"/>
  </cols>
  <sheetData>
    <row customHeight="1" ht="66" r="1" spans="1:15" x14ac:dyDescent="0.25">
      <c r="A1" s="13" t="s">
        <v>65</v>
      </c>
      <c r="B1" s="13"/>
      <c r="C1" s="13"/>
      <c r="D1" s="13"/>
      <c r="E1" s="13"/>
      <c r="F1" s="13"/>
      <c r="G1" s="13"/>
      <c r="H1" s="13"/>
      <c r="I1" s="13"/>
      <c r="J1" s="13"/>
      <c r="K1" s="13"/>
      <c r="L1" s="13"/>
      <c r="M1" s="13"/>
      <c r="N1" s="13"/>
    </row>
    <row customHeight="1" ht="37.5" r="2" spans="1:15" x14ac:dyDescent="0.25">
      <c r="A2" s="14" t="s">
        <v>0</v>
      </c>
      <c r="B2" s="14"/>
      <c r="C2" s="14"/>
      <c r="D2" s="4" t="s">
        <v>63</v>
      </c>
      <c r="E2" s="6" t="s">
        <v>1</v>
      </c>
      <c r="F2" s="6" t="s">
        <v>2</v>
      </c>
      <c r="G2" s="6" t="s">
        <v>3</v>
      </c>
      <c r="H2" s="6" t="s">
        <v>60</v>
      </c>
      <c r="I2" s="6" t="s">
        <v>4</v>
      </c>
      <c r="J2" s="6" t="s">
        <v>5</v>
      </c>
      <c r="K2" s="6" t="s">
        <v>6</v>
      </c>
      <c r="L2" s="6" t="s">
        <v>7</v>
      </c>
      <c r="M2" s="6" t="s">
        <v>8</v>
      </c>
      <c r="N2" s="6" t="s">
        <v>9</v>
      </c>
    </row>
    <row customHeight="1" ht="15" r="3" spans="1:15" x14ac:dyDescent="0.15">
      <c r="A3" s="15" t="s">
        <v>10</v>
      </c>
      <c r="B3" s="18" t="s">
        <v>61</v>
      </c>
      <c r="C3" s="19"/>
      <c r="D3" s="5" t="n">
        <f>E3+F3</f>
        <v>177870.0</v>
      </c>
      <c r="E3" s="3" t="n">
        <v>79558.0</v>
      </c>
      <c r="F3" s="3" t="n">
        <v>98312.0</v>
      </c>
      <c r="G3" s="3" t="n">
        <v>6417.0</v>
      </c>
      <c r="H3" s="3" t="n">
        <v>161788.0</v>
      </c>
      <c r="I3" s="3" t="n">
        <v>4444.0</v>
      </c>
      <c r="J3" s="3" t="n">
        <v>593.0</v>
      </c>
      <c r="K3" s="3" t="n">
        <v>216.0</v>
      </c>
      <c r="L3" s="3" t="n">
        <v>1.0</v>
      </c>
      <c r="M3" s="3" t="n">
        <v>230.0</v>
      </c>
      <c r="N3" s="3" t="n">
        <v>4181.0</v>
      </c>
      <c r="O3" s="7" t="s">
        <v>64</v>
      </c>
    </row>
    <row customHeight="1" ht="15" r="4" spans="1:15" x14ac:dyDescent="0.15">
      <c r="A4" s="16"/>
      <c r="B4" s="11" t="s">
        <v>11</v>
      </c>
      <c r="C4" s="12"/>
      <c r="D4" s="5" t="n">
        <f ref="D4:D48" si="0" t="shared">E4+F4</f>
        <v>220358.0</v>
      </c>
      <c r="E4" s="3" t="n">
        <v>90537.0</v>
      </c>
      <c r="F4" s="3" t="n">
        <v>129821.0</v>
      </c>
      <c r="G4" s="3" t="n">
        <v>1247.0</v>
      </c>
      <c r="H4" s="3" t="n">
        <v>171960.0</v>
      </c>
      <c r="I4" s="3" t="n">
        <v>4173.0</v>
      </c>
      <c r="J4" s="3" t="n">
        <v>48.0</v>
      </c>
      <c r="K4" s="3" t="n">
        <v>841.0</v>
      </c>
      <c r="L4" s="3" t="n">
        <v>3.0</v>
      </c>
      <c r="M4" s="3" t="n">
        <v>2282.0</v>
      </c>
      <c r="N4" s="3" t="n">
        <v>39804.0</v>
      </c>
      <c r="O4" s="7" t="s">
        <v>64</v>
      </c>
    </row>
    <row customHeight="1" ht="15" r="5" spans="1:15" x14ac:dyDescent="0.15">
      <c r="A5" s="16"/>
      <c r="B5" s="11" t="s">
        <v>12</v>
      </c>
      <c r="C5" s="12"/>
      <c r="D5" s="5" t="n">
        <f si="0" t="shared"/>
        <v>183760.0</v>
      </c>
      <c r="E5" s="3" t="n">
        <v>97925.0</v>
      </c>
      <c r="F5" s="3" t="n">
        <v>85835.0</v>
      </c>
      <c r="G5" s="3" t="n">
        <v>20505.0</v>
      </c>
      <c r="H5" s="3" t="n">
        <v>131585.0</v>
      </c>
      <c r="I5" s="3" t="n">
        <v>2461.0</v>
      </c>
      <c r="J5" s="3" t="n">
        <v>906.0</v>
      </c>
      <c r="K5" s="3" t="n">
        <v>417.0</v>
      </c>
      <c r="L5" s="3" t="n">
        <v>74.0</v>
      </c>
      <c r="M5" s="3" t="n">
        <v>16.0</v>
      </c>
      <c r="N5" s="3" t="n">
        <v>27796.0</v>
      </c>
      <c r="O5" s="7" t="s">
        <v>64</v>
      </c>
    </row>
    <row customHeight="1" ht="15" r="6" spans="1:15" x14ac:dyDescent="0.15">
      <c r="A6" s="16"/>
      <c r="B6" s="11" t="s">
        <v>13</v>
      </c>
      <c r="C6" s="12"/>
      <c r="D6" s="5" t="n">
        <f si="0" t="shared"/>
        <v>99578.0</v>
      </c>
      <c r="E6" s="3" t="n">
        <v>40221.0</v>
      </c>
      <c r="F6" s="3" t="n">
        <v>59357.0</v>
      </c>
      <c r="G6" s="3" t="n">
        <v>4868.0</v>
      </c>
      <c r="H6" s="3" t="n">
        <v>79807.0</v>
      </c>
      <c r="I6" s="3" t="n">
        <v>1782.0</v>
      </c>
      <c r="J6" s="3" t="n">
        <v>539.0</v>
      </c>
      <c r="K6" s="3" t="n">
        <v>586.0</v>
      </c>
      <c r="L6" s="3" t="n">
        <v>204.0</v>
      </c>
      <c r="M6" s="3" t="n">
        <v>4.0</v>
      </c>
      <c r="N6" s="3" t="n">
        <v>11788.0</v>
      </c>
      <c r="O6" s="7" t="s">
        <v>64</v>
      </c>
    </row>
    <row customHeight="1" ht="15" r="7" spans="1:15" x14ac:dyDescent="0.15">
      <c r="A7" s="16"/>
      <c r="B7" s="11" t="s">
        <v>14</v>
      </c>
      <c r="C7" s="12"/>
      <c r="D7" s="5" t="n">
        <f si="0" t="shared"/>
        <v>2564.0</v>
      </c>
      <c r="E7" s="3" t="n">
        <v>2137.0</v>
      </c>
      <c r="F7" s="3" t="n">
        <v>427.0</v>
      </c>
      <c r="G7" s="3" t="n">
        <v>842.0</v>
      </c>
      <c r="H7" s="3" t="n">
        <v>363.0</v>
      </c>
      <c r="I7" s="3" t="n">
        <v>93.0</v>
      </c>
      <c r="J7" s="3" t="n">
        <v>116.0</v>
      </c>
      <c r="K7" s="3" t="n">
        <v>14.0</v>
      </c>
      <c r="L7" s="3" t="n">
        <v>3.0</v>
      </c>
      <c r="M7" s="3" t="n">
        <v>6.0</v>
      </c>
      <c r="N7" s="3" t="n">
        <v>1127.0</v>
      </c>
      <c r="O7" s="7" t="s">
        <v>64</v>
      </c>
    </row>
    <row customHeight="1" ht="15" r="8" spans="1:15" x14ac:dyDescent="0.15">
      <c r="A8" s="16"/>
      <c r="B8" s="11" t="s">
        <v>15</v>
      </c>
      <c r="C8" s="12"/>
      <c r="D8" s="5" t="n">
        <f si="0" t="shared"/>
        <v>1570.0</v>
      </c>
      <c r="E8" s="3" t="n">
        <v>1185.0</v>
      </c>
      <c r="F8" s="3" t="n">
        <v>385.0</v>
      </c>
      <c r="G8" s="3" t="n">
        <v>636.0</v>
      </c>
      <c r="H8" s="3" t="n">
        <v>493.0</v>
      </c>
      <c r="I8" s="3" t="n">
        <v>57.0</v>
      </c>
      <c r="J8" s="3" t="n">
        <v>44.0</v>
      </c>
      <c r="K8" s="3" t="n">
        <v>9.0</v>
      </c>
      <c r="L8" s="3" t="n">
        <v>3.0</v>
      </c>
      <c r="M8" s="3" t="n">
        <v>7.0</v>
      </c>
      <c r="N8" s="3" t="n">
        <v>321.0</v>
      </c>
      <c r="O8" s="7" t="s">
        <v>64</v>
      </c>
    </row>
    <row customHeight="1" ht="15" r="9" spans="1:15" x14ac:dyDescent="0.15">
      <c r="A9" s="16"/>
      <c r="B9" s="8" t="s">
        <v>16</v>
      </c>
      <c r="C9" s="2" t="s">
        <v>17</v>
      </c>
      <c r="D9" s="5" t="n">
        <f si="0" t="shared"/>
        <v>71759.0</v>
      </c>
      <c r="E9" s="3" t="n">
        <v>32679.0</v>
      </c>
      <c r="F9" s="3" t="n">
        <v>39080.0</v>
      </c>
      <c r="G9" s="3" t="n">
        <v>1248.0</v>
      </c>
      <c r="H9" s="3" t="n">
        <v>59445.0</v>
      </c>
      <c r="I9" s="3" t="n">
        <v>1927.0</v>
      </c>
      <c r="J9" s="3" t="n">
        <v>314.0</v>
      </c>
      <c r="K9" s="3" t="n">
        <v>107.0</v>
      </c>
      <c r="L9" s="3" t="n">
        <v>72.0</v>
      </c>
      <c r="M9" s="3" t="n">
        <v>61.0</v>
      </c>
      <c r="N9" s="3" t="n">
        <v>8585.0</v>
      </c>
      <c r="O9" s="7" t="s">
        <v>64</v>
      </c>
    </row>
    <row customHeight="1" ht="15" r="10" spans="1:15" x14ac:dyDescent="0.15">
      <c r="A10" s="16"/>
      <c r="B10" s="9"/>
      <c r="C10" s="2" t="s">
        <v>18</v>
      </c>
      <c r="D10" s="5" t="n">
        <f si="0" t="shared"/>
        <v>72216.0</v>
      </c>
      <c r="E10" s="3" t="n">
        <v>34895.0</v>
      </c>
      <c r="F10" s="3" t="n">
        <v>37321.0</v>
      </c>
      <c r="G10" s="3" t="n">
        <v>2636.0</v>
      </c>
      <c r="H10" s="3" t="n">
        <v>60204.0</v>
      </c>
      <c r="I10" s="3" t="n">
        <v>1980.0</v>
      </c>
      <c r="J10" s="3" t="n">
        <v>300.0</v>
      </c>
      <c r="K10" s="3" t="n">
        <v>141.0</v>
      </c>
      <c r="L10" s="3" t="n">
        <v>24.0</v>
      </c>
      <c r="M10" s="3" t="n">
        <v>15.0</v>
      </c>
      <c r="N10" s="3" t="n">
        <v>6916.0</v>
      </c>
      <c r="O10" s="7" t="s">
        <v>64</v>
      </c>
    </row>
    <row customHeight="1" ht="15" r="11" spans="1:15" x14ac:dyDescent="0.15">
      <c r="A11" s="16"/>
      <c r="B11" s="9"/>
      <c r="C11" s="2" t="s">
        <v>19</v>
      </c>
      <c r="D11" s="5" t="n">
        <f si="0" t="shared"/>
        <v>20815.0</v>
      </c>
      <c r="E11" s="3" t="n">
        <v>10068.0</v>
      </c>
      <c r="F11" s="3" t="n">
        <v>10747.0</v>
      </c>
      <c r="G11" s="3" t="n">
        <v>377.0</v>
      </c>
      <c r="H11" s="3" t="n">
        <v>4924.0</v>
      </c>
      <c r="I11" s="3" t="n">
        <v>846.0</v>
      </c>
      <c r="J11" s="3" t="n">
        <v>182.0</v>
      </c>
      <c r="K11" s="3" t="n">
        <v>73.0</v>
      </c>
      <c r="L11" s="3" t="n">
        <v>28.0</v>
      </c>
      <c r="M11" s="3" t="n">
        <v>40.0</v>
      </c>
      <c r="N11" s="3" t="n">
        <v>14345.0</v>
      </c>
      <c r="O11" s="7" t="s">
        <v>64</v>
      </c>
    </row>
    <row customHeight="1" ht="15" r="12" spans="1:15" x14ac:dyDescent="0.15">
      <c r="A12" s="16"/>
      <c r="B12" s="9"/>
      <c r="C12" s="2" t="s">
        <v>20</v>
      </c>
      <c r="D12" s="5" t="n">
        <f si="0" t="shared"/>
        <v>22533.0</v>
      </c>
      <c r="E12" s="3" t="n">
        <v>10711.0</v>
      </c>
      <c r="F12" s="3" t="n">
        <v>11822.0</v>
      </c>
      <c r="G12" s="3" t="n">
        <v>409.0</v>
      </c>
      <c r="H12" s="3" t="n">
        <v>10709.0</v>
      </c>
      <c r="I12" s="3" t="n">
        <v>796.0</v>
      </c>
      <c r="J12" s="3" t="n">
        <v>197.0</v>
      </c>
      <c r="K12" s="3" t="n">
        <v>24.0</v>
      </c>
      <c r="L12" s="3" t="n">
        <v>29.0</v>
      </c>
      <c r="M12" s="3" t="n">
        <v>33.0</v>
      </c>
      <c r="N12" s="3" t="n">
        <v>10336.0</v>
      </c>
      <c r="O12" s="7" t="s">
        <v>64</v>
      </c>
    </row>
    <row customHeight="1" ht="15" r="13" spans="1:15" x14ac:dyDescent="0.15">
      <c r="A13" s="16"/>
      <c r="B13" s="9"/>
      <c r="C13" s="2" t="s">
        <v>21</v>
      </c>
      <c r="D13" s="5" t="n">
        <f si="0" t="shared"/>
        <v>31619.0</v>
      </c>
      <c r="E13" s="3" t="n">
        <v>13584.0</v>
      </c>
      <c r="F13" s="3" t="n">
        <v>18035.0</v>
      </c>
      <c r="G13" s="3" t="n">
        <v>908.0</v>
      </c>
      <c r="H13" s="3" t="n">
        <v>22671.0</v>
      </c>
      <c r="I13" s="3" t="n">
        <v>742.0</v>
      </c>
      <c r="J13" s="3" t="n">
        <v>271.0</v>
      </c>
      <c r="K13" s="3" t="n">
        <v>61.0</v>
      </c>
      <c r="L13" s="3" t="n">
        <v>51.0</v>
      </c>
      <c r="M13" s="3" t="n">
        <v>5.0</v>
      </c>
      <c r="N13" s="3" t="n">
        <v>6910.0</v>
      </c>
      <c r="O13" s="7" t="s">
        <v>64</v>
      </c>
    </row>
    <row customHeight="1" ht="15" r="14" spans="1:15" x14ac:dyDescent="0.15">
      <c r="A14" s="16"/>
      <c r="B14" s="9"/>
      <c r="C14" s="2" t="s">
        <v>22</v>
      </c>
      <c r="D14" s="5" t="n">
        <f si="0" t="shared"/>
        <v>22250.0</v>
      </c>
      <c r="E14" s="3" t="n">
        <v>10108.0</v>
      </c>
      <c r="F14" s="3" t="n">
        <v>12142.0</v>
      </c>
      <c r="G14" s="3" t="n">
        <v>581.0</v>
      </c>
      <c r="H14" s="3" t="n">
        <v>8111.0</v>
      </c>
      <c r="I14" s="3" t="n">
        <v>1342.0</v>
      </c>
      <c r="J14" s="3" t="n">
        <v>113.0</v>
      </c>
      <c r="K14" s="3" t="n">
        <v>78.0</v>
      </c>
      <c r="L14" s="3" t="n">
        <v>12.0</v>
      </c>
      <c r="M14" s="3" t="n">
        <v>18.0</v>
      </c>
      <c r="N14" s="3" t="n">
        <v>11995.0</v>
      </c>
      <c r="O14" s="7" t="s">
        <v>64</v>
      </c>
    </row>
    <row customHeight="1" ht="15" r="15" spans="1:15" x14ac:dyDescent="0.15">
      <c r="A15" s="16"/>
      <c r="B15" s="9"/>
      <c r="C15" s="2" t="s">
        <v>23</v>
      </c>
      <c r="D15" s="5" t="n">
        <f si="0" t="shared"/>
        <v>2515.0</v>
      </c>
      <c r="E15" s="3" t="n">
        <f ref="E15" si="1" t="shared">E16-E9-E10-E11-E12-E13-E14</f>
        <v>1314.0</v>
      </c>
      <c r="F15" s="3" t="n">
        <f ref="F15:N15" si="2" t="shared">F16-F9-F10-F11-F12-F13-F14</f>
        <v>1201.0</v>
      </c>
      <c r="G15" s="3" t="n">
        <f si="2" t="shared"/>
        <v>119.0</v>
      </c>
      <c r="H15" s="3" t="n">
        <f si="2" t="shared"/>
        <v>1356.0</v>
      </c>
      <c r="I15" s="3" t="n">
        <f si="2" t="shared"/>
        <v>206.0</v>
      </c>
      <c r="J15" s="3" t="n">
        <f si="2" t="shared"/>
        <v>26.0</v>
      </c>
      <c r="K15" s="3" t="n">
        <f si="2" t="shared"/>
        <v>22.0</v>
      </c>
      <c r="L15" s="3" t="n">
        <f si="2" t="shared"/>
        <v>9.0</v>
      </c>
      <c r="M15" s="3" t="n">
        <f si="2" t="shared"/>
        <v>69.0</v>
      </c>
      <c r="N15" s="3" t="n">
        <f si="2" t="shared"/>
        <v>708.0</v>
      </c>
      <c r="O15" s="7" t="s">
        <v>64</v>
      </c>
    </row>
    <row customHeight="1" ht="15" r="16" spans="1:15" x14ac:dyDescent="0.15">
      <c r="A16" s="16"/>
      <c r="B16" s="10"/>
      <c r="C16" s="2" t="s">
        <v>24</v>
      </c>
      <c r="D16" s="5" t="n">
        <f si="0" t="shared"/>
        <v>243707.0</v>
      </c>
      <c r="E16" s="3" t="n">
        <v>113359.0</v>
      </c>
      <c r="F16" s="3" t="n">
        <v>130348.0</v>
      </c>
      <c r="G16" s="3" t="n">
        <v>6278.0</v>
      </c>
      <c r="H16" s="3" t="n">
        <v>167420.0</v>
      </c>
      <c r="I16" s="3" t="n">
        <v>7839.0</v>
      </c>
      <c r="J16" s="3" t="n">
        <v>1403.0</v>
      </c>
      <c r="K16" s="3" t="n">
        <v>506.0</v>
      </c>
      <c r="L16" s="3" t="n">
        <v>225.0</v>
      </c>
      <c r="M16" s="3" t="n">
        <v>241.0</v>
      </c>
      <c r="N16" s="3" t="n">
        <v>59795.0</v>
      </c>
      <c r="O16" s="7" t="s">
        <v>64</v>
      </c>
    </row>
    <row customHeight="1" ht="15" r="17" spans="1:15" x14ac:dyDescent="0.15">
      <c r="A17" s="16"/>
      <c r="B17" s="11" t="s">
        <v>25</v>
      </c>
      <c r="C17" s="12"/>
      <c r="D17" s="5" t="n">
        <f si="0" t="shared"/>
        <v>1038.0</v>
      </c>
      <c r="E17" s="3" t="n">
        <f>E18-E16-E3-E4-E5-E6-E7-E8</f>
        <v>778.0</v>
      </c>
      <c r="F17" s="3" t="n">
        <f ref="F17:N17" si="3" t="shared">F18-F16-F3-F4-F5-F6-F7-F8</f>
        <v>260.0</v>
      </c>
      <c r="G17" s="3" t="n">
        <f si="3" t="shared"/>
        <v>193.0</v>
      </c>
      <c r="H17" s="3" t="n">
        <f si="3" t="shared"/>
        <v>249.0</v>
      </c>
      <c r="I17" s="3" t="n">
        <f si="3" t="shared"/>
        <v>54.0</v>
      </c>
      <c r="J17" s="3" t="n">
        <f si="3" t="shared"/>
        <v>101.0</v>
      </c>
      <c r="K17" s="3" t="n">
        <f si="3" t="shared"/>
        <v>7.0</v>
      </c>
      <c r="L17" s="3" t="n">
        <f si="3" t="shared"/>
        <v>18.0</v>
      </c>
      <c r="M17" s="3" t="n">
        <f si="3" t="shared"/>
        <v>41.0</v>
      </c>
      <c r="N17" s="3" t="n">
        <f si="3" t="shared"/>
        <v>375.0</v>
      </c>
      <c r="O17" s="7" t="s">
        <v>64</v>
      </c>
    </row>
    <row customHeight="1" ht="15" r="18" spans="1:15" x14ac:dyDescent="0.15">
      <c r="A18" s="17"/>
      <c r="B18" s="11" t="s">
        <v>26</v>
      </c>
      <c r="C18" s="12"/>
      <c r="D18" s="5" t="n">
        <f si="0" t="shared"/>
        <v>930445.0</v>
      </c>
      <c r="E18" s="3" t="n">
        <v>425700.0</v>
      </c>
      <c r="F18" s="3" t="n">
        <v>504745.0</v>
      </c>
      <c r="G18" s="3" t="n">
        <v>40986.0</v>
      </c>
      <c r="H18" s="3" t="n">
        <v>713665.0</v>
      </c>
      <c r="I18" s="3" t="n">
        <v>20903.0</v>
      </c>
      <c r="J18" s="3" t="n">
        <v>3750.0</v>
      </c>
      <c r="K18" s="3" t="n">
        <v>2596.0</v>
      </c>
      <c r="L18" s="3" t="n">
        <v>531.0</v>
      </c>
      <c r="M18" s="3" t="n">
        <v>2827.0</v>
      </c>
      <c r="N18" s="3" t="n">
        <v>145187.0</v>
      </c>
      <c r="O18" s="7" t="s">
        <v>64</v>
      </c>
    </row>
    <row customHeight="1" ht="15" r="19" spans="1:15" x14ac:dyDescent="0.15">
      <c r="A19" s="8" t="s">
        <v>27</v>
      </c>
      <c r="B19" s="11" t="s">
        <v>28</v>
      </c>
      <c r="C19" s="12"/>
      <c r="D19" s="5" t="n">
        <f si="0" t="shared"/>
        <v>10253.0</v>
      </c>
      <c r="E19" s="3" t="n">
        <v>5491.0</v>
      </c>
      <c r="F19" s="3" t="n">
        <v>4762.0</v>
      </c>
      <c r="G19" s="3" t="n">
        <v>523.0</v>
      </c>
      <c r="H19" s="3" t="n">
        <v>5062.0</v>
      </c>
      <c r="I19" s="3" t="n">
        <v>2034.0</v>
      </c>
      <c r="J19" s="3" t="n">
        <v>47.0</v>
      </c>
      <c r="K19" s="3" t="n">
        <v>29.0</v>
      </c>
      <c r="L19" s="3" t="n">
        <v>6.0</v>
      </c>
      <c r="M19" s="3" t="n">
        <v>10.0</v>
      </c>
      <c r="N19" s="3" t="n">
        <v>2542.0</v>
      </c>
      <c r="O19" s="7" t="s">
        <v>64</v>
      </c>
    </row>
    <row customHeight="1" ht="15" r="20" spans="1:15" x14ac:dyDescent="0.15">
      <c r="A20" s="9"/>
      <c r="B20" s="11" t="s">
        <v>29</v>
      </c>
      <c r="C20" s="12"/>
      <c r="D20" s="5" t="n">
        <f si="0" t="shared"/>
        <v>56112.0</v>
      </c>
      <c r="E20" s="3" t="n">
        <v>33566.0</v>
      </c>
      <c r="F20" s="3" t="n">
        <v>22546.0</v>
      </c>
      <c r="G20" s="3" t="n">
        <v>6457.0</v>
      </c>
      <c r="H20" s="3" t="n">
        <v>19353.0</v>
      </c>
      <c r="I20" s="3" t="n">
        <v>19020.0</v>
      </c>
      <c r="J20" s="3" t="n">
        <v>413.0</v>
      </c>
      <c r="K20" s="3" t="n">
        <v>175.0</v>
      </c>
      <c r="L20" s="3" t="n">
        <v>17.0</v>
      </c>
      <c r="M20" s="3" t="n">
        <v>45.0</v>
      </c>
      <c r="N20" s="3" t="n">
        <v>10632.0</v>
      </c>
      <c r="O20" s="7" t="s">
        <v>64</v>
      </c>
    </row>
    <row customHeight="1" ht="15" r="21" spans="1:15" x14ac:dyDescent="0.15">
      <c r="A21" s="9"/>
      <c r="B21" s="11" t="s">
        <v>30</v>
      </c>
      <c r="C21" s="12"/>
      <c r="D21" s="5" t="n">
        <f si="0" t="shared"/>
        <v>180.0</v>
      </c>
      <c r="E21" s="3" t="n">
        <v>117.0</v>
      </c>
      <c r="F21" s="3" t="n">
        <v>63.0</v>
      </c>
      <c r="G21" s="3" t="n">
        <v>38.0</v>
      </c>
      <c r="H21" s="3" t="n">
        <v>51.0</v>
      </c>
      <c r="I21" s="3" t="n">
        <v>22.0</v>
      </c>
      <c r="J21" s="3" t="n">
        <v>2.0</v>
      </c>
      <c r="K21" s="3" t="n">
        <v>6.0</v>
      </c>
      <c r="L21" s="3" t="n">
        <v>0.0</v>
      </c>
      <c r="M21" s="3" t="n">
        <v>0.0</v>
      </c>
      <c r="N21" s="3" t="n">
        <v>61.0</v>
      </c>
      <c r="O21" s="7" t="s">
        <v>64</v>
      </c>
    </row>
    <row customHeight="1" ht="15" r="22" spans="1:15" x14ac:dyDescent="0.15">
      <c r="A22" s="9"/>
      <c r="B22" s="11" t="s">
        <v>31</v>
      </c>
      <c r="C22" s="12"/>
      <c r="D22" s="5" t="n">
        <f si="0" t="shared"/>
        <v>531.0</v>
      </c>
      <c r="E22" s="3" t="n">
        <v>302.0</v>
      </c>
      <c r="F22" s="3" t="n">
        <v>229.0</v>
      </c>
      <c r="G22" s="3" t="n">
        <v>41.0</v>
      </c>
      <c r="H22" s="3" t="n">
        <v>189.0</v>
      </c>
      <c r="I22" s="3" t="n">
        <v>85.0</v>
      </c>
      <c r="J22" s="3" t="n">
        <v>5.0</v>
      </c>
      <c r="K22" s="3" t="n">
        <v>4.0</v>
      </c>
      <c r="L22" s="3" t="n">
        <v>0.0</v>
      </c>
      <c r="M22" s="3" t="n">
        <v>0.0</v>
      </c>
      <c r="N22" s="3" t="n">
        <v>207.0</v>
      </c>
      <c r="O22" s="7" t="s">
        <v>64</v>
      </c>
    </row>
    <row customHeight="1" ht="15" r="23" spans="1:15" x14ac:dyDescent="0.15">
      <c r="A23" s="9"/>
      <c r="B23" s="11" t="s">
        <v>32</v>
      </c>
      <c r="C23" s="12"/>
      <c r="D23" s="5" t="n">
        <f si="0" t="shared"/>
        <v>129.0</v>
      </c>
      <c r="E23" s="3" t="n">
        <v>74.0</v>
      </c>
      <c r="F23" s="3" t="n">
        <v>55.0</v>
      </c>
      <c r="G23" s="3" t="n">
        <v>9.0</v>
      </c>
      <c r="H23" s="3" t="n">
        <v>19.0</v>
      </c>
      <c r="I23" s="3" t="n">
        <v>31.0</v>
      </c>
      <c r="J23" s="3" t="n">
        <v>0.0</v>
      </c>
      <c r="K23" s="3" t="n">
        <v>1.0</v>
      </c>
      <c r="L23" s="3" t="n">
        <v>0.0</v>
      </c>
      <c r="M23" s="3" t="n">
        <v>0.0</v>
      </c>
      <c r="N23" s="3" t="n">
        <v>69.0</v>
      </c>
      <c r="O23" s="7" t="s">
        <v>64</v>
      </c>
    </row>
    <row customHeight="1" ht="15" r="24" spans="1:15" x14ac:dyDescent="0.15">
      <c r="A24" s="9"/>
      <c r="B24" s="11" t="s">
        <v>33</v>
      </c>
      <c r="C24" s="12"/>
      <c r="D24" s="5" t="n">
        <f si="0" t="shared"/>
        <v>734.0</v>
      </c>
      <c r="E24" s="3" t="n">
        <f>E25-E19-E20-E21-E22-E23</f>
        <v>447.0</v>
      </c>
      <c r="F24" s="3" t="n">
        <f ref="F24:N24" si="4" t="shared">F25-F19-F20-F21-F22-F23</f>
        <v>287.0</v>
      </c>
      <c r="G24" s="3" t="n">
        <f si="4" t="shared"/>
        <v>51.0</v>
      </c>
      <c r="H24" s="3" t="n">
        <f si="4" t="shared"/>
        <v>192.0</v>
      </c>
      <c r="I24" s="3" t="n">
        <f si="4" t="shared"/>
        <v>106.0</v>
      </c>
      <c r="J24" s="3" t="n">
        <f si="4" t="shared"/>
        <v>8.0</v>
      </c>
      <c r="K24" s="3" t="n">
        <f si="4" t="shared"/>
        <v>13.0</v>
      </c>
      <c r="L24" s="3" t="n">
        <f si="4" t="shared"/>
        <v>1.0</v>
      </c>
      <c r="M24" s="3" t="n">
        <f si="4" t="shared"/>
        <v>0.0</v>
      </c>
      <c r="N24" s="3" t="n">
        <f si="4" t="shared"/>
        <v>363.0</v>
      </c>
      <c r="O24" s="7" t="s">
        <v>64</v>
      </c>
    </row>
    <row customHeight="1" ht="15" r="25" spans="1:15" x14ac:dyDescent="0.15">
      <c r="A25" s="10"/>
      <c r="B25" s="11" t="s">
        <v>34</v>
      </c>
      <c r="C25" s="12"/>
      <c r="D25" s="5" t="n">
        <f si="0" t="shared"/>
        <v>67939.0</v>
      </c>
      <c r="E25" s="3" t="n">
        <v>39997.0</v>
      </c>
      <c r="F25" s="3" t="n">
        <v>27942.0</v>
      </c>
      <c r="G25" s="3" t="n">
        <v>7119.0</v>
      </c>
      <c r="H25" s="3" t="n">
        <v>24866.0</v>
      </c>
      <c r="I25" s="3" t="n">
        <v>21298.0</v>
      </c>
      <c r="J25" s="3" t="n">
        <v>475.0</v>
      </c>
      <c r="K25" s="3" t="n">
        <v>228.0</v>
      </c>
      <c r="L25" s="3" t="n">
        <v>24.0</v>
      </c>
      <c r="M25" s="3" t="n">
        <v>55.0</v>
      </c>
      <c r="N25" s="3" t="n">
        <v>13874.0</v>
      </c>
      <c r="O25" s="7" t="s">
        <v>64</v>
      </c>
    </row>
    <row customHeight="1" ht="15" r="26" spans="1:15" x14ac:dyDescent="0.15">
      <c r="A26" s="8" t="s">
        <v>35</v>
      </c>
      <c r="B26" s="11" t="s">
        <v>36</v>
      </c>
      <c r="C26" s="12"/>
      <c r="D26" s="5" t="n">
        <f si="0" t="shared"/>
        <v>575.0</v>
      </c>
      <c r="E26" s="3" t="n">
        <v>386.0</v>
      </c>
      <c r="F26" s="3" t="n">
        <v>189.0</v>
      </c>
      <c r="G26" s="3" t="n">
        <v>117.0</v>
      </c>
      <c r="H26" s="3" t="n">
        <v>229.0</v>
      </c>
      <c r="I26" s="3" t="n">
        <v>34.0</v>
      </c>
      <c r="J26" s="3" t="n">
        <v>12.0</v>
      </c>
      <c r="K26" s="3" t="n">
        <v>34.0</v>
      </c>
      <c r="L26" s="3" t="n">
        <v>2.0</v>
      </c>
      <c r="M26" s="3" t="n">
        <v>0.0</v>
      </c>
      <c r="N26" s="3" t="n">
        <v>147.0</v>
      </c>
      <c r="O26" s="7" t="s">
        <v>64</v>
      </c>
    </row>
    <row customHeight="1" ht="15" r="27" spans="1:15" x14ac:dyDescent="0.15">
      <c r="A27" s="9"/>
      <c r="B27" s="11" t="s">
        <v>37</v>
      </c>
      <c r="C27" s="12"/>
      <c r="D27" s="5" t="n">
        <f si="0" t="shared"/>
        <v>3613.0</v>
      </c>
      <c r="E27" s="3" t="n">
        <v>2400.0</v>
      </c>
      <c r="F27" s="3" t="n">
        <v>1213.0</v>
      </c>
      <c r="G27" s="3" t="n">
        <v>577.0</v>
      </c>
      <c r="H27" s="3" t="n">
        <v>1277.0</v>
      </c>
      <c r="I27" s="3" t="n">
        <v>486.0</v>
      </c>
      <c r="J27" s="3" t="n">
        <v>50.0</v>
      </c>
      <c r="K27" s="3" t="n">
        <v>137.0</v>
      </c>
      <c r="L27" s="3" t="n">
        <v>29.0</v>
      </c>
      <c r="M27" s="3" t="n">
        <v>0.0</v>
      </c>
      <c r="N27" s="3" t="n">
        <v>1057.0</v>
      </c>
      <c r="O27" s="7" t="s">
        <v>64</v>
      </c>
    </row>
    <row customHeight="1" ht="15" r="28" spans="1:15" x14ac:dyDescent="0.15">
      <c r="A28" s="9"/>
      <c r="B28" s="11" t="s">
        <v>38</v>
      </c>
      <c r="C28" s="12"/>
      <c r="D28" s="5" t="n">
        <f si="0" t="shared"/>
        <v>4761.0</v>
      </c>
      <c r="E28" s="3" t="n">
        <v>3353.0</v>
      </c>
      <c r="F28" s="3" t="n">
        <v>1408.0</v>
      </c>
      <c r="G28" s="3" t="n">
        <v>1077.0</v>
      </c>
      <c r="H28" s="3" t="n">
        <v>2026.0</v>
      </c>
      <c r="I28" s="3" t="n">
        <v>364.0</v>
      </c>
      <c r="J28" s="3" t="n">
        <v>55.0</v>
      </c>
      <c r="K28" s="3" t="n">
        <v>153.0</v>
      </c>
      <c r="L28" s="3" t="n">
        <v>4.0</v>
      </c>
      <c r="M28" s="3" t="n">
        <v>6.0</v>
      </c>
      <c r="N28" s="3" t="n">
        <v>1076.0</v>
      </c>
      <c r="O28" s="7" t="s">
        <v>64</v>
      </c>
    </row>
    <row customHeight="1" ht="15" r="29" spans="1:15" x14ac:dyDescent="0.15">
      <c r="A29" s="9"/>
      <c r="B29" s="11" t="s">
        <v>39</v>
      </c>
      <c r="C29" s="12"/>
      <c r="D29" s="5" t="n">
        <f si="0" t="shared"/>
        <v>1371.0</v>
      </c>
      <c r="E29" s="3" t="n">
        <v>1018.0</v>
      </c>
      <c r="F29" s="3" t="n">
        <v>353.0</v>
      </c>
      <c r="G29" s="3" t="n">
        <v>371.0</v>
      </c>
      <c r="H29" s="3" t="n">
        <v>415.0</v>
      </c>
      <c r="I29" s="3" t="n">
        <v>120.0</v>
      </c>
      <c r="J29" s="3" t="n">
        <v>18.0</v>
      </c>
      <c r="K29" s="3" t="n">
        <v>53.0</v>
      </c>
      <c r="L29" s="3" t="n">
        <v>3.0</v>
      </c>
      <c r="M29" s="3" t="n">
        <v>0.0</v>
      </c>
      <c r="N29" s="3" t="n">
        <v>391.0</v>
      </c>
      <c r="O29" s="7" t="s">
        <v>64</v>
      </c>
    </row>
    <row customHeight="1" ht="15" r="30" spans="1:15" x14ac:dyDescent="0.15">
      <c r="A30" s="9"/>
      <c r="B30" s="11" t="s">
        <v>40</v>
      </c>
      <c r="C30" s="12"/>
      <c r="D30" s="5" t="n">
        <f si="0" t="shared"/>
        <v>2226.0</v>
      </c>
      <c r="E30" s="3" t="n">
        <v>1503.0</v>
      </c>
      <c r="F30" s="3" t="n">
        <v>723.0</v>
      </c>
      <c r="G30" s="3" t="n">
        <v>444.0</v>
      </c>
      <c r="H30" s="3" t="n">
        <v>939.0</v>
      </c>
      <c r="I30" s="3" t="n">
        <v>179.0</v>
      </c>
      <c r="J30" s="3" t="n">
        <v>14.0</v>
      </c>
      <c r="K30" s="3" t="n">
        <v>60.0</v>
      </c>
      <c r="L30" s="3" t="n">
        <v>1.0</v>
      </c>
      <c r="M30" s="3" t="n">
        <v>2.0</v>
      </c>
      <c r="N30" s="3" t="n">
        <v>587.0</v>
      </c>
      <c r="O30" s="7" t="s">
        <v>64</v>
      </c>
    </row>
    <row customHeight="1" ht="15" r="31" spans="1:15" x14ac:dyDescent="0.15">
      <c r="A31" s="9"/>
      <c r="B31" s="11" t="s">
        <v>41</v>
      </c>
      <c r="C31" s="12"/>
      <c r="D31" s="5" t="n">
        <f si="0" t="shared"/>
        <v>803.0</v>
      </c>
      <c r="E31" s="3" t="n">
        <v>595.0</v>
      </c>
      <c r="F31" s="3" t="n">
        <v>208.0</v>
      </c>
      <c r="G31" s="3" t="n">
        <v>143.0</v>
      </c>
      <c r="H31" s="3" t="n">
        <v>354.0</v>
      </c>
      <c r="I31" s="3" t="n">
        <v>97.0</v>
      </c>
      <c r="J31" s="3" t="n">
        <v>9.0</v>
      </c>
      <c r="K31" s="3" t="n">
        <v>9.0</v>
      </c>
      <c r="L31" s="3" t="n">
        <v>1.0</v>
      </c>
      <c r="M31" s="3" t="n">
        <v>0.0</v>
      </c>
      <c r="N31" s="3" t="n">
        <v>190.0</v>
      </c>
      <c r="O31" s="7" t="s">
        <v>64</v>
      </c>
    </row>
    <row customHeight="1" ht="15" r="32" spans="1:15" x14ac:dyDescent="0.15">
      <c r="A32" s="9"/>
      <c r="B32" s="11" t="s">
        <v>42</v>
      </c>
      <c r="C32" s="12"/>
      <c r="D32" s="5" t="n">
        <f si="0" t="shared"/>
        <v>945.0</v>
      </c>
      <c r="E32" s="3" t="n">
        <v>625.0</v>
      </c>
      <c r="F32" s="3" t="n">
        <v>320.0</v>
      </c>
      <c r="G32" s="3" t="n">
        <v>139.0</v>
      </c>
      <c r="H32" s="3" t="n">
        <v>365.0</v>
      </c>
      <c r="I32" s="3" t="n">
        <v>105.0</v>
      </c>
      <c r="J32" s="3" t="n">
        <v>17.0</v>
      </c>
      <c r="K32" s="3" t="n">
        <v>42.0</v>
      </c>
      <c r="L32" s="3" t="n">
        <v>3.0</v>
      </c>
      <c r="M32" s="3" t="n">
        <v>0.0</v>
      </c>
      <c r="N32" s="3" t="n">
        <v>274.0</v>
      </c>
      <c r="O32" s="7" t="s">
        <v>64</v>
      </c>
    </row>
    <row customHeight="1" ht="15" r="33" spans="1:15" x14ac:dyDescent="0.15">
      <c r="A33" s="9"/>
      <c r="B33" s="11" t="s">
        <v>43</v>
      </c>
      <c r="C33" s="12"/>
      <c r="D33" s="5" t="n">
        <f si="0" t="shared"/>
        <v>4794.0</v>
      </c>
      <c r="E33" s="3" t="n">
        <v>3149.0</v>
      </c>
      <c r="F33" s="3" t="n">
        <v>1645.0</v>
      </c>
      <c r="G33" s="3" t="n">
        <v>589.0</v>
      </c>
      <c r="H33" s="3" t="n">
        <v>1937.0</v>
      </c>
      <c r="I33" s="3" t="n">
        <v>546.0</v>
      </c>
      <c r="J33" s="3" t="n">
        <v>55.0</v>
      </c>
      <c r="K33" s="3" t="n">
        <v>25.0</v>
      </c>
      <c r="L33" s="3" t="n">
        <v>6.0</v>
      </c>
      <c r="M33" s="3" t="n">
        <v>0.0</v>
      </c>
      <c r="N33" s="3" t="n">
        <v>1636.0</v>
      </c>
      <c r="O33" s="7" t="s">
        <v>64</v>
      </c>
    </row>
    <row customHeight="1" ht="15" r="34" spans="1:15" x14ac:dyDescent="0.15">
      <c r="A34" s="9"/>
      <c r="B34" s="11" t="s">
        <v>44</v>
      </c>
      <c r="C34" s="12"/>
      <c r="D34" s="5" t="n">
        <f si="0" t="shared"/>
        <v>497.0</v>
      </c>
      <c r="E34" s="3" t="n">
        <v>332.0</v>
      </c>
      <c r="F34" s="3" t="n">
        <v>165.0</v>
      </c>
      <c r="G34" s="3" t="n">
        <v>93.0</v>
      </c>
      <c r="H34" s="3" t="n">
        <v>193.0</v>
      </c>
      <c r="I34" s="3" t="n">
        <v>79.0</v>
      </c>
      <c r="J34" s="3" t="n">
        <v>5.0</v>
      </c>
      <c r="K34" s="3" t="n">
        <v>18.0</v>
      </c>
      <c r="L34" s="3" t="n">
        <v>0.0</v>
      </c>
      <c r="M34" s="3" t="n">
        <v>0.0</v>
      </c>
      <c r="N34" s="3" t="n">
        <v>109.0</v>
      </c>
      <c r="O34" s="7" t="s">
        <v>64</v>
      </c>
    </row>
    <row customHeight="1" ht="15" r="35" spans="1:15" x14ac:dyDescent="0.15">
      <c r="A35" s="9"/>
      <c r="B35" s="11" t="s">
        <v>45</v>
      </c>
      <c r="C35" s="12"/>
      <c r="D35" s="5" t="n">
        <f si="0" t="shared"/>
        <v>103.0</v>
      </c>
      <c r="E35" s="3" t="n">
        <v>92.0</v>
      </c>
      <c r="F35" s="3" t="n">
        <v>11.0</v>
      </c>
      <c r="G35" s="3" t="n">
        <v>40.0</v>
      </c>
      <c r="H35" s="3" t="n">
        <v>16.0</v>
      </c>
      <c r="I35" s="3" t="n">
        <v>6.0</v>
      </c>
      <c r="J35" s="3" t="n">
        <v>1.0</v>
      </c>
      <c r="K35" s="3" t="n">
        <v>1.0</v>
      </c>
      <c r="L35" s="3" t="n">
        <v>0.0</v>
      </c>
      <c r="M35" s="3" t="n">
        <v>2.0</v>
      </c>
      <c r="N35" s="3" t="n">
        <v>37.0</v>
      </c>
      <c r="O35" s="7" t="s">
        <v>64</v>
      </c>
    </row>
    <row customHeight="1" ht="15" r="36" spans="1:15" x14ac:dyDescent="0.15">
      <c r="A36" s="9"/>
      <c r="B36" s="11" t="s">
        <v>46</v>
      </c>
      <c r="C36" s="12"/>
      <c r="D36" s="5" t="n">
        <f si="0" t="shared"/>
        <v>775.0</v>
      </c>
      <c r="E36" s="3" t="n">
        <v>520.0</v>
      </c>
      <c r="F36" s="3" t="n">
        <v>255.0</v>
      </c>
      <c r="G36" s="3" t="n">
        <v>135.0</v>
      </c>
      <c r="H36" s="3" t="n">
        <v>293.0</v>
      </c>
      <c r="I36" s="3" t="n">
        <v>97.0</v>
      </c>
      <c r="J36" s="3" t="n">
        <v>0.0</v>
      </c>
      <c r="K36" s="3" t="n">
        <v>22.0</v>
      </c>
      <c r="L36" s="3" t="n">
        <v>3.0</v>
      </c>
      <c r="M36" s="3" t="n">
        <v>1.0</v>
      </c>
      <c r="N36" s="3" t="n">
        <v>224.0</v>
      </c>
      <c r="O36" s="7" t="s">
        <v>64</v>
      </c>
    </row>
    <row customHeight="1" ht="15" r="37" spans="1:15" x14ac:dyDescent="0.15">
      <c r="A37" s="9"/>
      <c r="B37" s="11" t="s">
        <v>62</v>
      </c>
      <c r="C37" s="12"/>
      <c r="D37" s="5" t="n">
        <f si="0" t="shared"/>
        <v>555.0</v>
      </c>
      <c r="E37" s="3" t="n">
        <v>365.0</v>
      </c>
      <c r="F37" s="3" t="n">
        <v>190.0</v>
      </c>
      <c r="G37" s="3" t="n">
        <v>141.0</v>
      </c>
      <c r="H37" s="3" t="n">
        <v>123.0</v>
      </c>
      <c r="I37" s="3" t="n">
        <v>24.0</v>
      </c>
      <c r="J37" s="3" t="n">
        <v>14.0</v>
      </c>
      <c r="K37" s="3" t="n">
        <v>3.0</v>
      </c>
      <c r="L37" s="3" t="n">
        <v>2.0</v>
      </c>
      <c r="M37" s="3" t="n">
        <v>0.0</v>
      </c>
      <c r="N37" s="3" t="n">
        <v>248.0</v>
      </c>
      <c r="O37" s="7" t="s">
        <v>64</v>
      </c>
    </row>
    <row customHeight="1" ht="15" r="38" spans="1:15" x14ac:dyDescent="0.15">
      <c r="A38" s="9"/>
      <c r="B38" s="11" t="s">
        <v>47</v>
      </c>
      <c r="C38" s="12"/>
      <c r="D38" s="5" t="n">
        <f si="0" t="shared"/>
        <v>3861.0</v>
      </c>
      <c r="E38" s="3" t="n">
        <f>E39-E26-E27-E28-E29-E30-E31-E32-E33-E34-E35-E36-E37</f>
        <v>2396.0</v>
      </c>
      <c r="F38" s="3" t="n">
        <f ref="F38:N38" si="5" t="shared">F39-F26-F27-F28-F29-F30-F31-F32-F33-F34-F35-F36-F37</f>
        <v>1465.0</v>
      </c>
      <c r="G38" s="3" t="n">
        <f si="5" t="shared"/>
        <v>537.0</v>
      </c>
      <c r="H38" s="3" t="n">
        <f si="5" t="shared"/>
        <v>1750.0</v>
      </c>
      <c r="I38" s="3" t="n">
        <f si="5" t="shared"/>
        <v>232.0</v>
      </c>
      <c r="J38" s="3" t="n">
        <f si="5" t="shared"/>
        <v>57.0</v>
      </c>
      <c r="K38" s="3" t="n">
        <f si="5" t="shared"/>
        <v>72.0</v>
      </c>
      <c r="L38" s="3" t="n">
        <f si="5" t="shared"/>
        <v>11.0</v>
      </c>
      <c r="M38" s="3" t="n">
        <f si="5" t="shared"/>
        <v>0.0</v>
      </c>
      <c r="N38" s="3" t="n">
        <f si="5" t="shared"/>
        <v>1202.0</v>
      </c>
      <c r="O38" s="7" t="s">
        <v>64</v>
      </c>
    </row>
    <row customHeight="1" ht="15" r="39" spans="1:15" x14ac:dyDescent="0.15">
      <c r="A39" s="10"/>
      <c r="B39" s="11" t="s">
        <v>48</v>
      </c>
      <c r="C39" s="12"/>
      <c r="D39" s="5" t="n">
        <f si="0" t="shared"/>
        <v>24879.0</v>
      </c>
      <c r="E39" s="3" t="n">
        <v>16734.0</v>
      </c>
      <c r="F39" s="3" t="n">
        <v>8145.0</v>
      </c>
      <c r="G39" s="3" t="n">
        <v>4403.0</v>
      </c>
      <c r="H39" s="3" t="n">
        <v>9917.0</v>
      </c>
      <c r="I39" s="3" t="n">
        <v>2369.0</v>
      </c>
      <c r="J39" s="3" t="n">
        <v>307.0</v>
      </c>
      <c r="K39" s="3" t="n">
        <v>629.0</v>
      </c>
      <c r="L39" s="3" t="n">
        <v>65.0</v>
      </c>
      <c r="M39" s="3" t="n">
        <v>11.0</v>
      </c>
      <c r="N39" s="3" t="n">
        <v>7178.0</v>
      </c>
      <c r="O39" s="7" t="s">
        <v>64</v>
      </c>
    </row>
    <row customHeight="1" ht="15" r="40" spans="1:15" x14ac:dyDescent="0.15">
      <c r="A40" s="8" t="s">
        <v>49</v>
      </c>
      <c r="B40" s="11" t="s">
        <v>50</v>
      </c>
      <c r="C40" s="12"/>
      <c r="D40" s="5" t="n">
        <f si="0" t="shared"/>
        <v>10598.0</v>
      </c>
      <c r="E40" s="3" t="n">
        <v>5765.0</v>
      </c>
      <c r="F40" s="3" t="n">
        <v>4833.0</v>
      </c>
      <c r="G40" s="3" t="n">
        <v>533.0</v>
      </c>
      <c r="H40" s="3" t="n">
        <v>5693.0</v>
      </c>
      <c r="I40" s="3" t="n">
        <v>2227.0</v>
      </c>
      <c r="J40" s="3" t="n">
        <v>125.0</v>
      </c>
      <c r="K40" s="3" t="n">
        <v>67.0</v>
      </c>
      <c r="L40" s="3" t="n">
        <v>2.0</v>
      </c>
      <c r="M40" s="3" t="n">
        <v>5.0</v>
      </c>
      <c r="N40" s="3" t="n">
        <v>1946.0</v>
      </c>
      <c r="O40" s="7" t="s">
        <v>64</v>
      </c>
    </row>
    <row customHeight="1" ht="15" r="41" spans="1:15" x14ac:dyDescent="0.15">
      <c r="A41" s="9"/>
      <c r="B41" s="11" t="s">
        <v>51</v>
      </c>
      <c r="C41" s="12"/>
      <c r="D41" s="5" t="n">
        <f si="0" t="shared"/>
        <v>2006.0</v>
      </c>
      <c r="E41" s="3" t="n">
        <v>1102.0</v>
      </c>
      <c r="F41" s="3" t="n">
        <v>904.0</v>
      </c>
      <c r="G41" s="3" t="n">
        <v>105.0</v>
      </c>
      <c r="H41" s="3" t="n">
        <v>914.0</v>
      </c>
      <c r="I41" s="3" t="n">
        <v>572.0</v>
      </c>
      <c r="J41" s="3" t="n">
        <v>13.0</v>
      </c>
      <c r="K41" s="3" t="n">
        <v>13.0</v>
      </c>
      <c r="L41" s="3" t="n">
        <v>0.0</v>
      </c>
      <c r="M41" s="3" t="n">
        <v>4.0</v>
      </c>
      <c r="N41" s="3" t="n">
        <v>385.0</v>
      </c>
      <c r="O41" s="7" t="s">
        <v>64</v>
      </c>
    </row>
    <row customHeight="1" ht="15" r="42" spans="1:15" x14ac:dyDescent="0.15">
      <c r="A42" s="9"/>
      <c r="B42" s="11" t="s">
        <v>52</v>
      </c>
      <c r="C42" s="12"/>
      <c r="D42" s="5" t="n">
        <f si="0" t="shared"/>
        <v>143.0</v>
      </c>
      <c r="E42" s="3" t="n">
        <f>E43-E40-E41</f>
        <v>84.0</v>
      </c>
      <c r="F42" s="3" t="n">
        <f ref="F42:N42" si="6" t="shared">F43-F40-F41</f>
        <v>59.0</v>
      </c>
      <c r="G42" s="3" t="n">
        <f si="6" t="shared"/>
        <v>27.0</v>
      </c>
      <c r="H42" s="3" t="n">
        <f si="6" t="shared"/>
        <v>41.0</v>
      </c>
      <c r="I42" s="3" t="n">
        <f si="6" t="shared"/>
        <v>14.0</v>
      </c>
      <c r="J42" s="3" t="n">
        <f si="6" t="shared"/>
        <v>5.0</v>
      </c>
      <c r="K42" s="3" t="n">
        <f si="6" t="shared"/>
        <v>0.0</v>
      </c>
      <c r="L42" s="3" t="n">
        <f si="6" t="shared"/>
        <v>1.0</v>
      </c>
      <c r="M42" s="3" t="n">
        <f si="6" t="shared"/>
        <v>17.0</v>
      </c>
      <c r="N42" s="3" t="n">
        <f si="6" t="shared"/>
        <v>38.0</v>
      </c>
      <c r="O42" s="7" t="s">
        <v>64</v>
      </c>
    </row>
    <row customHeight="1" ht="15" r="43" spans="1:15" x14ac:dyDescent="0.15">
      <c r="A43" s="10"/>
      <c r="B43" s="11" t="s">
        <v>53</v>
      </c>
      <c r="C43" s="12"/>
      <c r="D43" s="5" t="n">
        <f si="0" t="shared"/>
        <v>12747.0</v>
      </c>
      <c r="E43" s="3" t="n">
        <v>6951.0</v>
      </c>
      <c r="F43" s="3" t="n">
        <v>5796.0</v>
      </c>
      <c r="G43" s="3" t="n">
        <v>665.0</v>
      </c>
      <c r="H43" s="3" t="n">
        <v>6648.0</v>
      </c>
      <c r="I43" s="3" t="n">
        <v>2813.0</v>
      </c>
      <c r="J43" s="3" t="n">
        <v>143.0</v>
      </c>
      <c r="K43" s="3" t="n">
        <v>80.0</v>
      </c>
      <c r="L43" s="3" t="n">
        <v>3.0</v>
      </c>
      <c r="M43" s="3" t="n">
        <v>26.0</v>
      </c>
      <c r="N43" s="3" t="n">
        <v>2369.0</v>
      </c>
      <c r="O43" s="7" t="s">
        <v>64</v>
      </c>
    </row>
    <row r="44" spans="1:15" x14ac:dyDescent="0.15">
      <c r="A44" s="8" t="s">
        <v>54</v>
      </c>
      <c r="B44" s="11" t="s">
        <v>55</v>
      </c>
      <c r="C44" s="12"/>
      <c r="D44" s="5" t="n">
        <f si="0" t="shared"/>
        <v>547.0</v>
      </c>
      <c r="E44" s="3" t="n">
        <v>301.0</v>
      </c>
      <c r="F44" s="3" t="n">
        <v>246.0</v>
      </c>
      <c r="G44" s="3" t="n">
        <v>35.0</v>
      </c>
      <c r="H44" s="3" t="n">
        <v>117.0</v>
      </c>
      <c r="I44" s="3" t="n">
        <v>129.0</v>
      </c>
      <c r="J44" s="3" t="n">
        <v>4.0</v>
      </c>
      <c r="K44" s="3" t="n">
        <v>2.0</v>
      </c>
      <c r="L44" s="3" t="n">
        <v>0.0</v>
      </c>
      <c r="M44" s="3" t="n">
        <v>0.0</v>
      </c>
      <c r="N44" s="3" t="n">
        <v>260.0</v>
      </c>
      <c r="O44" s="7" t="s">
        <v>64</v>
      </c>
    </row>
    <row r="45" spans="1:15" x14ac:dyDescent="0.15">
      <c r="A45" s="9"/>
      <c r="B45" s="11" t="s">
        <v>56</v>
      </c>
      <c r="C45" s="12"/>
      <c r="D45" s="5" t="n">
        <f si="0" t="shared"/>
        <v>379.0</v>
      </c>
      <c r="E45" s="3" t="n">
        <f>E46-E44</f>
        <v>285.0</v>
      </c>
      <c r="F45" s="3" t="n">
        <f ref="F45:N45" si="7" t="shared">F46-F44</f>
        <v>94.0</v>
      </c>
      <c r="G45" s="3" t="n">
        <f si="7" t="shared"/>
        <v>108.0</v>
      </c>
      <c r="H45" s="3" t="n">
        <f si="7" t="shared"/>
        <v>49.0</v>
      </c>
      <c r="I45" s="3" t="n">
        <f si="7" t="shared"/>
        <v>27.0</v>
      </c>
      <c r="J45" s="3" t="n">
        <f si="7" t="shared"/>
        <v>8.0</v>
      </c>
      <c r="K45" s="3" t="n">
        <f si="7" t="shared"/>
        <v>38.0</v>
      </c>
      <c r="L45" s="3" t="n">
        <f si="7" t="shared"/>
        <v>1.0</v>
      </c>
      <c r="M45" s="3" t="n">
        <f si="7" t="shared"/>
        <v>2.0</v>
      </c>
      <c r="N45" s="3" t="n">
        <f si="7" t="shared"/>
        <v>146.0</v>
      </c>
      <c r="O45" s="7" t="s">
        <v>64</v>
      </c>
    </row>
    <row r="46" spans="1:15" x14ac:dyDescent="0.15">
      <c r="A46" s="10"/>
      <c r="B46" s="11" t="s">
        <v>57</v>
      </c>
      <c r="C46" s="12"/>
      <c r="D46" s="5" t="n">
        <f si="0" t="shared"/>
        <v>926.0</v>
      </c>
      <c r="E46" s="3" t="n">
        <v>586.0</v>
      </c>
      <c r="F46" s="3" t="n">
        <v>340.0</v>
      </c>
      <c r="G46" s="3" t="n">
        <v>143.0</v>
      </c>
      <c r="H46" s="3" t="n">
        <v>166.0</v>
      </c>
      <c r="I46" s="3" t="n">
        <v>156.0</v>
      </c>
      <c r="J46" s="3" t="n">
        <v>12.0</v>
      </c>
      <c r="K46" s="3" t="n">
        <v>40.0</v>
      </c>
      <c r="L46" s="3" t="n">
        <v>1.0</v>
      </c>
      <c r="M46" s="3" t="n">
        <v>2.0</v>
      </c>
      <c r="N46" s="3" t="n">
        <v>406.0</v>
      </c>
      <c r="O46" s="7" t="s">
        <v>64</v>
      </c>
    </row>
    <row customHeight="1" ht="15" r="47" spans="1:15" x14ac:dyDescent="0.15">
      <c r="A47" s="2"/>
      <c r="B47" s="11" t="s">
        <v>58</v>
      </c>
      <c r="C47" s="12"/>
      <c r="D47" s="5" t="n">
        <f si="0" t="shared"/>
        <v>162.0</v>
      </c>
      <c r="E47" s="3" t="n">
        <v>76.0</v>
      </c>
      <c r="F47" s="3" t="n">
        <v>86.0</v>
      </c>
      <c r="G47" s="3" t="n">
        <v>10.0</v>
      </c>
      <c r="H47" s="3" t="n">
        <v>48.0</v>
      </c>
      <c r="I47" s="3" t="n">
        <v>4.0</v>
      </c>
      <c r="J47" s="3" t="n">
        <v>1.0</v>
      </c>
      <c r="K47" s="3" t="n">
        <v>1.0</v>
      </c>
      <c r="L47" s="3" t="n">
        <v>0.0</v>
      </c>
      <c r="M47" s="3" t="n">
        <v>0.0</v>
      </c>
      <c r="N47" s="3" t="n">
        <v>98.0</v>
      </c>
      <c r="O47" s="7" t="s">
        <v>64</v>
      </c>
    </row>
    <row customHeight="1" ht="15" r="48" spans="1:15" x14ac:dyDescent="0.15">
      <c r="A48" s="2"/>
      <c r="B48" s="11" t="s">
        <v>59</v>
      </c>
      <c r="C48" s="12"/>
      <c r="D48" s="5" t="n">
        <f si="0" t="shared"/>
        <v>1037098.0</v>
      </c>
      <c r="E48" s="3" t="n">
        <f>E47+E46+E43+E39+E25+E18</f>
        <v>490044.0</v>
      </c>
      <c r="F48" s="3" t="n">
        <f ref="F48:N48" si="8" t="shared">F47+F46+F43+F39+F25+F18</f>
        <v>547054.0</v>
      </c>
      <c r="G48" s="3" t="n">
        <f si="8" t="shared"/>
        <v>53326.0</v>
      </c>
      <c r="H48" s="3" t="n">
        <f si="8" t="shared"/>
        <v>755310.0</v>
      </c>
      <c r="I48" s="3" t="n">
        <f si="8" t="shared"/>
        <v>47543.0</v>
      </c>
      <c r="J48" s="3" t="n">
        <f si="8" t="shared"/>
        <v>4688.0</v>
      </c>
      <c r="K48" s="3" t="n">
        <f si="8" t="shared"/>
        <v>3574.0</v>
      </c>
      <c r="L48" s="3" t="n">
        <f si="8" t="shared"/>
        <v>624.0</v>
      </c>
      <c r="M48" s="3" t="n">
        <f si="8" t="shared"/>
        <v>2921.0</v>
      </c>
      <c r="N48" s="3" t="n">
        <f si="8" t="shared"/>
        <v>169112.0</v>
      </c>
      <c r="O48" s="7" t="s">
        <v>64</v>
      </c>
    </row>
    <row r="50" ht="62.5" customHeight="true">
      <c r="A50" t="s" s="20">
        <v>66</v>
      </c>
    </row>
  </sheetData>
  <mergeCells count="46">
    <mergeCell ref="A1:N1"/>
    <mergeCell ref="A2:C2"/>
    <mergeCell ref="A3:A18"/>
    <mergeCell ref="B3:C3"/>
    <mergeCell ref="B4:C4"/>
    <mergeCell ref="B5:C5"/>
    <mergeCell ref="B6:C6"/>
    <mergeCell ref="B7:C7"/>
    <mergeCell ref="B8:C8"/>
    <mergeCell ref="B9:B16"/>
    <mergeCell ref="B17:C17"/>
    <mergeCell ref="B18:C18"/>
    <mergeCell ref="A19:A25"/>
    <mergeCell ref="B19:C19"/>
    <mergeCell ref="B20:C20"/>
    <mergeCell ref="B21:C21"/>
    <mergeCell ref="B22:C22"/>
    <mergeCell ref="B23:C23"/>
    <mergeCell ref="B24:C24"/>
    <mergeCell ref="B25:C25"/>
    <mergeCell ref="A26:A39"/>
    <mergeCell ref="B26:C26"/>
    <mergeCell ref="B27:C27"/>
    <mergeCell ref="B28:C28"/>
    <mergeCell ref="B29:C29"/>
    <mergeCell ref="B30:C30"/>
    <mergeCell ref="B31:C31"/>
    <mergeCell ref="B32:C32"/>
    <mergeCell ref="B33:C33"/>
    <mergeCell ref="B34:C34"/>
    <mergeCell ref="A40:A43"/>
    <mergeCell ref="B40:C40"/>
    <mergeCell ref="B41:C41"/>
    <mergeCell ref="B42:C42"/>
    <mergeCell ref="B43:C43"/>
    <mergeCell ref="B48:C48"/>
    <mergeCell ref="B35:C35"/>
    <mergeCell ref="B36:C36"/>
    <mergeCell ref="B37:C37"/>
    <mergeCell ref="B38:C38"/>
    <mergeCell ref="B39:C39"/>
    <mergeCell ref="A44:A46"/>
    <mergeCell ref="B44:C44"/>
    <mergeCell ref="B45:C45"/>
    <mergeCell ref="B46:C46"/>
    <mergeCell ref="B47:C47"/>
    <mergeCell ref="A50:N50"/>
  </mergeCells>
  <phoneticPr fontId="2" type="noConversion"/>
  <pageMargins bottom="0.39370078740157483" footer="0.31496062992125984" header="0.31496062992125984" left="0.35433070866141736" right="0.35433070866141736" top="0.35433070866141736"/>
  <pageSetup orientation="portrait" paperSize="9" r:id="rId1" scale="9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來臺旅客按性別及來臺目的</vt:lpstr>
    </vt:vector>
  </TitlesOfParts>
  <Company>more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2018-08-16T06:57:31Z</dcterms:created>
  <dc:creator>demi</dc:creator>
  <cp:lastModifiedBy>EndSound</cp:lastModifiedBy>
  <cp:lastPrinted>2018-08-28T08:31:25Z</cp:lastPrinted>
  <dcterms:modified xsi:type="dcterms:W3CDTF">2018-09-05T08:38:03Z</dcterms:modified>
</cp:coreProperties>
</file>