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<sst xmlns="http://schemas.openxmlformats.org/spreadsheetml/2006/main" count="112" uniqueCount="67">
  <si>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</si>
  <si>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</si>
  <si>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</si>
  <si>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</si>
  <si>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</si>
  <si>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</si>
  <si>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</si>
  <si>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</si>
  <si>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</si>
  <si>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</si>
  <si>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</si>
  <si>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</si>
  <si>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</si>
  <si>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</si>
  <si>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</si>
  <si>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</si>
  <si>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</si>
  <si>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</si>
  <si>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</si>
  <si>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</si>
  <si>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</si>
  <si>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</si>
  <si>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</si>
  <si>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</si>
  <si>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</si>
  <si>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</si>
  <si>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</si>
  <si>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</si>
  <si>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</si>
  <si>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</si>
  <si>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</si>
  <si>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</si>
  <si>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</si>
  <si>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</si>
  <si>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</si>
  <si>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</si>
  <si>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</si>
  <si>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</si>
  <si>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</si>
  <si>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</si>
  <si>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</si>
  <si>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</si>
  <si>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</si>
  <si>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</si>
  <si>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</si>
  <si>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</si>
  <si>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</si>
  <si>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</si>
  <si>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</si>
  <si>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</si>
  <si>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</si>
  <si>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</si>
  <si>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</si>
  <si>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</si>
  <si>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</si>
  <si>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</si>
  <si>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</si>
  <si>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</si>
  <si>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</si>
  <si>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</si>
  <si>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</si>
  <si>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</si>
  <si>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</si>
  <si>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</si>
  <si>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</si>
  <si>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97年12月來臺旅客人次－按性別及來臺目的分
Table 1-4  Visitor Arrivals by Gender and by Purpose of Visit,
December,2008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</si>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</sst>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62497.0</v>
      </c>
      <c r="E3" s="3" t="n">
        <v>28817.0</v>
      </c>
      <c r="F3" s="3" t="n">
        <v>33680.0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1955.0</v>
      </c>
      <c r="E4" s="3" t="n">
        <v>1119.0</v>
      </c>
      <c r="F4" s="3" t="n">
        <v>836.0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89938.0</v>
      </c>
      <c r="E5" s="3" t="n">
        <v>54547.0</v>
      </c>
      <c r="F5" s="3" t="n">
        <v>35391.0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12205.0</v>
      </c>
      <c r="E6" s="3" t="n">
        <v>7665.0</v>
      </c>
      <c r="F6" s="3" t="n">
        <v>4540.0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1165.0</v>
      </c>
      <c r="E7" s="3" t="n">
        <v>1015.0</v>
      </c>
      <c r="F7" s="3" t="n">
        <v>150.0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693.0</v>
      </c>
      <c r="E8" s="3" t="n">
        <v>607.0</v>
      </c>
      <c r="F8" s="3" t="n">
        <v>86.0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22567.0</v>
      </c>
      <c r="E9" s="3" t="n">
        <v>10436.0</v>
      </c>
      <c r="F9" s="3" t="n">
        <v>12131.0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31737.0</v>
      </c>
      <c r="E10" s="3" t="n">
        <v>15110.0</v>
      </c>
      <c r="F10" s="3" t="n">
        <v>16627.0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9543.0</v>
      </c>
      <c r="E11" s="3" t="n">
        <v>2883.0</v>
      </c>
      <c r="F11" s="3" t="n">
        <v>6660.0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5841.0</v>
      </c>
      <c r="E12" s="3" t="n">
        <v>2948.0</v>
      </c>
      <c r="F12" s="3" t="n">
        <v>2893.0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5524.0</v>
      </c>
      <c r="E13" s="3" t="n">
        <v>3545.0</v>
      </c>
      <c r="F13" s="3" t="n">
        <v>1979.0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4111.0</v>
      </c>
      <c r="E14" s="3" t="n">
        <v>1490.0</v>
      </c>
      <c r="F14" s="3" t="n">
        <v>2621.0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583.0</v>
      </c>
      <c r="E15" s="3" t="n">
        <f ref="E15" si="1" t="shared">E16-E9-E10-E11-E12-E13-E14</f>
        <v>334.0</v>
      </c>
      <c r="F15" s="3" t="n">
        <f ref="F15:N15" si="2" t="shared">F16-F9-F10-F11-F12-F13-F14</f>
        <v>249.0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79906.0</v>
      </c>
      <c r="E16" s="3" t="n">
        <v>36746.0</v>
      </c>
      <c r="F16" s="3" t="n">
        <v>43160.0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321.0</v>
      </c>
      <c r="E17" s="3" t="n">
        <f>E18-E16-E3-E4-E5-E6-E7-E8</f>
        <v>257.0</v>
      </c>
      <c r="F17" s="3" t="n">
        <f ref="F17:N17" si="3" t="shared">F18-F16-F3-F4-F5-F6-F7-F8</f>
        <v>64.0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248680.0</v>
      </c>
      <c r="E18" s="3" t="n">
        <v>130773.0</v>
      </c>
      <c r="F18" s="3" t="n">
        <v>117907.0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5989.0</v>
      </c>
      <c r="E19" s="3" t="n">
        <v>3421.0</v>
      </c>
      <c r="F19" s="3" t="n">
        <v>2568.0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35228.0</v>
      </c>
      <c r="E20" s="3" t="n">
        <v>22224.0</v>
      </c>
      <c r="F20" s="3" t="n">
        <v>13004.0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98.0</v>
      </c>
      <c r="E21" s="3" t="n">
        <v>77.0</v>
      </c>
      <c r="F21" s="3" t="n">
        <v>21.0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288.0</v>
      </c>
      <c r="E22" s="3" t="n">
        <v>160.0</v>
      </c>
      <c r="F22" s="3" t="n">
        <v>128.0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74.0</v>
      </c>
      <c r="E23" s="3" t="n">
        <v>41.0</v>
      </c>
      <c r="F23" s="3" t="n">
        <v>33.0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319.0</v>
      </c>
      <c r="E24" s="3" t="n">
        <f>E25-E19-E20-E21-E22-E23</f>
        <v>184.0</v>
      </c>
      <c r="F24" s="3" t="n">
        <f ref="F24:N24" si="4" t="shared">F25-F19-F20-F21-F22-F23</f>
        <v>135.0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41996.0</v>
      </c>
      <c r="E25" s="3" t="n">
        <v>26107.0</v>
      </c>
      <c r="F25" s="3" t="n">
        <v>15889.0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257.0</v>
      </c>
      <c r="E26" s="3" t="n">
        <v>189.0</v>
      </c>
      <c r="F26" s="3" t="n">
        <v>68.0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1597.0</v>
      </c>
      <c r="E27" s="3" t="n">
        <v>1224.0</v>
      </c>
      <c r="F27" s="3" t="n">
        <v>373.0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2512.0</v>
      </c>
      <c r="E28" s="3" t="n">
        <v>1971.0</v>
      </c>
      <c r="F28" s="3" t="n">
        <v>541.0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741.0</v>
      </c>
      <c r="E29" s="3" t="n">
        <v>596.0</v>
      </c>
      <c r="F29" s="3" t="n">
        <v>145.0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894.0</v>
      </c>
      <c r="E30" s="3" t="n">
        <v>668.0</v>
      </c>
      <c r="F30" s="3" t="n">
        <v>226.0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445.0</v>
      </c>
      <c r="E31" s="3" t="n">
        <v>362.0</v>
      </c>
      <c r="F31" s="3" t="n">
        <v>83.0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334.0</v>
      </c>
      <c r="E32" s="3" t="n">
        <v>259.0</v>
      </c>
      <c r="F32" s="3" t="n">
        <v>75.0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3382.0</v>
      </c>
      <c r="E33" s="3" t="n">
        <v>2270.0</v>
      </c>
      <c r="F33" s="3" t="n">
        <v>1112.0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445.0</v>
      </c>
      <c r="E34" s="3" t="n">
        <v>289.0</v>
      </c>
      <c r="F34" s="3" t="n">
        <v>156.0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58.0</v>
      </c>
      <c r="E35" s="3" t="n">
        <v>47.0</v>
      </c>
      <c r="F35" s="3" t="n">
        <v>11.0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491.0</v>
      </c>
      <c r="E36" s="3" t="n">
        <v>351.0</v>
      </c>
      <c r="F36" s="3" t="n">
        <v>140.0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300.0</v>
      </c>
      <c r="E37" s="3" t="n">
        <v>200.0</v>
      </c>
      <c r="F37" s="3" t="n">
        <v>100.0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2493.0</v>
      </c>
      <c r="E38" s="3" t="n">
        <f>E39-E26-E27-E28-E29-E30-E31-E32-E33-E34-E35-E36-E37</f>
        <v>1451.0</v>
      </c>
      <c r="F38" s="3" t="n">
        <f ref="F38:N38" si="5" t="shared">F39-F26-F27-F28-F29-F30-F31-F32-F33-F34-F35-F36-F37</f>
        <v>1042.0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13949.0</v>
      </c>
      <c r="E39" s="3" t="n">
        <v>9877.0</v>
      </c>
      <c r="F39" s="3" t="n">
        <v>4072.0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5677.0</v>
      </c>
      <c r="E40" s="3" t="n">
        <v>3181.0</v>
      </c>
      <c r="F40" s="3" t="n">
        <v>2496.0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945.0</v>
      </c>
      <c r="E41" s="3" t="n">
        <v>565.0</v>
      </c>
      <c r="F41" s="3" t="n">
        <v>380.0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86.0</v>
      </c>
      <c r="E42" s="3" t="n">
        <f>E43-E40-E41</f>
        <v>52.0</v>
      </c>
      <c r="F42" s="3" t="n">
        <f ref="F42:N42" si="6" t="shared">F43-F40-F41</f>
        <v>34.0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6708.0</v>
      </c>
      <c r="E43" s="3" t="n">
        <v>3798.0</v>
      </c>
      <c r="F43" s="3" t="n">
        <v>2910.0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413.0</v>
      </c>
      <c r="E44" s="3" t="n">
        <v>227.0</v>
      </c>
      <c r="F44" s="3" t="n">
        <v>186.0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220.0</v>
      </c>
      <c r="E45" s="3" t="n">
        <f>E46-E44</f>
        <v>178.0</v>
      </c>
      <c r="F45" s="3" t="n">
        <f ref="F45:N45" si="7" t="shared">F46-F44</f>
        <v>42.0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633.0</v>
      </c>
      <c r="E46" s="3" t="n">
        <v>405.0</v>
      </c>
      <c r="F46" s="3" t="n">
        <v>228.0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3532.0</v>
      </c>
      <c r="E47" s="3" t="n">
        <v>2222.0</v>
      </c>
      <c r="F47" s="3" t="n">
        <v>1310.0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315498.0</v>
      </c>
      <c r="E48" s="3" t="n">
        <f>E47+E46+E43+E39+E25+E18</f>
        <v>173182.0</v>
      </c>
      <c r="F48" s="3" t="n">
        <f ref="F48:N48" si="8" t="shared">F47+F46+F43+F39+F25+F18</f>
        <v>142316.0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