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<sst xmlns="http://schemas.openxmlformats.org/spreadsheetml/2006/main" count="112" uniqueCount="67">
  <si>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</si>
  <si>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</si>
  <si>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</si>
  <si>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</si>
  <si>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</si>
  <si>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</si>
  <si>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</si>
  <si>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</si>
  <si>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</si>
  <si>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</si>
  <si>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</si>
  <si>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</si>
  <si>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</si>
  <si>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</si>
  <si>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</si>
  <si>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</si>
  <si>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</si>
  <si>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</si>
  <si>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</si>
  <si>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</si>
  <si>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</si>
  <si>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</si>
  <si>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</si>
  <si>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</si>
  <si>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</si>
  <si>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</si>
  <si>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</si>
  <si>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</si>
  <si>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</si>
  <si>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</si>
  <si>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</si>
  <si>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</si>
  <si>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</si>
  <si>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</si>
  <si>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</si>
  <si>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</si>
  <si>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</si>
  <si>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</si>
  <si>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</si>
  <si>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</si>
  <si>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</si>
  <si>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</si>
  <si>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</si>
  <si>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</si>
  <si>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</si>
  <si>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</si>
  <si>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</si>
  <si>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</si>
  <si>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</si>
  <si>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</si>
  <si>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</si>
  <si>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</si>
  <si>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</si>
  <si>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</si>
  <si>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</si>
  <si>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</si>
  <si>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</si>
  <si>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</si>
  <si>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</si>
  <si>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</si>
  <si>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</si>
  <si>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</si>
  <si>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</si>
  <si>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</si>
  <si>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</si>
  <si>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99年1月來臺旅客人次－按性別及來臺目的分
Table 1-4  Visitor Arrivals by Gender and by Purpose of Visit,
January,2010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</si>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</sst>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37387.0</v>
      </c>
      <c r="E3" s="3" t="n">
        <v>18220.0</v>
      </c>
      <c r="F3" s="3" t="n">
        <v>19167.0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1384.0</v>
      </c>
      <c r="E4" s="3" t="n">
        <v>970.0</v>
      </c>
      <c r="F4" s="3" t="n">
        <v>414.0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86214.0</v>
      </c>
      <c r="E5" s="3" t="n">
        <v>51133.0</v>
      </c>
      <c r="F5" s="3" t="n">
        <v>35081.0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18078.0</v>
      </c>
      <c r="E6" s="3" t="n">
        <v>10724.0</v>
      </c>
      <c r="F6" s="3" t="n">
        <v>7354.0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1640.0</v>
      </c>
      <c r="E7" s="3" t="n">
        <v>1454.0</v>
      </c>
      <c r="F7" s="3" t="n">
        <v>186.0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1104.0</v>
      </c>
      <c r="E8" s="3" t="n">
        <v>961.0</v>
      </c>
      <c r="F8" s="3" t="n">
        <v>143.0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12194.0</v>
      </c>
      <c r="E9" s="3" t="n">
        <v>6289.0</v>
      </c>
      <c r="F9" s="3" t="n">
        <v>5905.0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12299.0</v>
      </c>
      <c r="E10" s="3" t="n">
        <v>7645.0</v>
      </c>
      <c r="F10" s="3" t="n">
        <v>4654.0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8926.0</v>
      </c>
      <c r="E11" s="3" t="n">
        <v>2353.0</v>
      </c>
      <c r="F11" s="3" t="n">
        <v>6573.0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6368.0</v>
      </c>
      <c r="E12" s="3" t="n">
        <v>3049.0</v>
      </c>
      <c r="F12" s="3" t="n">
        <v>3319.0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5778.0</v>
      </c>
      <c r="E13" s="3" t="n">
        <v>3936.0</v>
      </c>
      <c r="F13" s="3" t="n">
        <v>1842.0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4300.0</v>
      </c>
      <c r="E14" s="3" t="n">
        <v>1690.0</v>
      </c>
      <c r="F14" s="3" t="n">
        <v>2610.0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396.0</v>
      </c>
      <c r="E15" s="3" t="n">
        <f ref="E15" si="1" t="shared">E16-E9-E10-E11-E12-E13-E14</f>
        <v>222.0</v>
      </c>
      <c r="F15" s="3" t="n">
        <f ref="F15:N15" si="2" t="shared">F16-F9-F10-F11-F12-F13-F14</f>
        <v>174.0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50261.0</v>
      </c>
      <c r="E16" s="3" t="n">
        <v>25184.0</v>
      </c>
      <c r="F16" s="3" t="n">
        <v>25077.0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436.0</v>
      </c>
      <c r="E17" s="3" t="n">
        <f>E18-E16-E3-E4-E5-E6-E7-E8</f>
        <v>363.0</v>
      </c>
      <c r="F17" s="3" t="n">
        <f ref="F17:N17" si="3" t="shared">F18-F16-F3-F4-F5-F6-F7-F8</f>
        <v>73.0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196504.0</v>
      </c>
      <c r="E18" s="3" t="n">
        <v>109009.0</v>
      </c>
      <c r="F18" s="3" t="n">
        <v>87495.0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4733.0</v>
      </c>
      <c r="E19" s="3" t="n">
        <v>2853.0</v>
      </c>
      <c r="F19" s="3" t="n">
        <v>1880.0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28340.0</v>
      </c>
      <c r="E20" s="3" t="n">
        <v>19300.0</v>
      </c>
      <c r="F20" s="3" t="n">
        <v>9040.0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94.0</v>
      </c>
      <c r="E21" s="3" t="n">
        <v>73.0</v>
      </c>
      <c r="F21" s="3" t="n">
        <v>21.0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347.0</v>
      </c>
      <c r="E22" s="3" t="n">
        <v>230.0</v>
      </c>
      <c r="F22" s="3" t="n">
        <v>117.0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82.0</v>
      </c>
      <c r="E23" s="3" t="n">
        <v>48.0</v>
      </c>
      <c r="F23" s="3" t="n">
        <v>34.0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494.0</v>
      </c>
      <c r="E24" s="3" t="n">
        <f>E25-E19-E20-E21-E22-E23</f>
        <v>302.0</v>
      </c>
      <c r="F24" s="3" t="n">
        <f ref="F24:N24" si="4" t="shared">F25-F19-F20-F21-F22-F23</f>
        <v>192.0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34090.0</v>
      </c>
      <c r="E25" s="3" t="n">
        <v>22806.0</v>
      </c>
      <c r="F25" s="3" t="n">
        <v>11284.0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325.0</v>
      </c>
      <c r="E26" s="3" t="n">
        <v>262.0</v>
      </c>
      <c r="F26" s="3" t="n">
        <v>63.0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1865.0</v>
      </c>
      <c r="E27" s="3" t="n">
        <v>1426.0</v>
      </c>
      <c r="F27" s="3" t="n">
        <v>439.0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2996.0</v>
      </c>
      <c r="E28" s="3" t="n">
        <v>2488.0</v>
      </c>
      <c r="F28" s="3" t="n">
        <v>508.0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778.0</v>
      </c>
      <c r="E29" s="3" t="n">
        <v>656.0</v>
      </c>
      <c r="F29" s="3" t="n">
        <v>122.0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969.0</v>
      </c>
      <c r="E30" s="3" t="n">
        <v>749.0</v>
      </c>
      <c r="F30" s="3" t="n">
        <v>220.0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402.0</v>
      </c>
      <c r="E31" s="3" t="n">
        <v>315.0</v>
      </c>
      <c r="F31" s="3" t="n">
        <v>87.0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368.0</v>
      </c>
      <c r="E32" s="3" t="n">
        <v>280.0</v>
      </c>
      <c r="F32" s="3" t="n">
        <v>88.0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2901.0</v>
      </c>
      <c r="E33" s="3" t="n">
        <v>2125.0</v>
      </c>
      <c r="F33" s="3" t="n">
        <v>776.0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411.0</v>
      </c>
      <c r="E34" s="3" t="n">
        <v>279.0</v>
      </c>
      <c r="F34" s="3" t="n">
        <v>132.0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100.0</v>
      </c>
      <c r="E35" s="3" t="n">
        <v>84.0</v>
      </c>
      <c r="F35" s="3" t="n">
        <v>16.0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564.0</v>
      </c>
      <c r="E36" s="3" t="n">
        <v>428.0</v>
      </c>
      <c r="F36" s="3" t="n">
        <v>136.0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355.0</v>
      </c>
      <c r="E37" s="3" t="n">
        <v>227.0</v>
      </c>
      <c r="F37" s="3" t="n">
        <v>128.0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1820.0</v>
      </c>
      <c r="E38" s="3" t="n">
        <f>E39-E26-E27-E28-E29-E30-E31-E32-E33-E34-E35-E36-E37</f>
        <v>1350.0</v>
      </c>
      <c r="F38" s="3" t="n">
        <f ref="F38:N38" si="5" t="shared">F39-F26-F27-F28-F29-F30-F31-F32-F33-F34-F35-F36-F37</f>
        <v>470.0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13854.0</v>
      </c>
      <c r="E39" s="3" t="n">
        <v>10669.0</v>
      </c>
      <c r="F39" s="3" t="n">
        <v>3185.0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6078.0</v>
      </c>
      <c r="E40" s="3" t="n">
        <v>3554.0</v>
      </c>
      <c r="F40" s="3" t="n">
        <v>2524.0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748.0</v>
      </c>
      <c r="E41" s="3" t="n">
        <v>446.0</v>
      </c>
      <c r="F41" s="3" t="n">
        <v>302.0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79.0</v>
      </c>
      <c r="E42" s="3" t="n">
        <f>E43-E40-E41</f>
        <v>65.0</v>
      </c>
      <c r="F42" s="3" t="n">
        <f ref="F42:N42" si="6" t="shared">F43-F40-F41</f>
        <v>14.0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6905.0</v>
      </c>
      <c r="E43" s="3" t="n">
        <v>4065.0</v>
      </c>
      <c r="F43" s="3" t="n">
        <v>2840.0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304.0</v>
      </c>
      <c r="E44" s="3" t="n">
        <v>193.0</v>
      </c>
      <c r="F44" s="3" t="n">
        <v>111.0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259.0</v>
      </c>
      <c r="E45" s="3" t="n">
        <f>E46-E44</f>
        <v>224.0</v>
      </c>
      <c r="F45" s="3" t="n">
        <f ref="F45:N45" si="7" t="shared">F46-F44</f>
        <v>35.0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563.0</v>
      </c>
      <c r="E46" s="3" t="n">
        <v>417.0</v>
      </c>
      <c r="F46" s="3" t="n">
        <v>146.0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1822.0</v>
      </c>
      <c r="E47" s="3" t="n">
        <v>1152.0</v>
      </c>
      <c r="F47" s="3" t="n">
        <v>670.0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253738.0</v>
      </c>
      <c r="E48" s="3" t="n">
        <f>E47+E46+E43+E39+E25+E18</f>
        <v>148118.0</v>
      </c>
      <c r="F48" s="3" t="n">
        <f ref="F48:N48" si="8" t="shared">F47+F46+F43+F39+F25+F18</f>
        <v>105620.0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