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<sst xmlns="http://schemas.openxmlformats.org/spreadsheetml/2006/main" count="121" uniqueCount="74">
  <si>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</si>
  <si>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</si>
  <si>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</si>
  <si>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</si>
  <si>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</si>
  <si>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</si>
  <si>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</si>
  <si>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</si>
  <si>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</si>
  <si>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</si>
  <si>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</si>
  <si>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</si>
  <si>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</si>
  <si>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</si>
  <si>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</si>
  <si>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</si>
  <si>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</si>
  <si>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</si>
  <si>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</si>
  <si>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</si>
  <si>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</si>
  <si>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</si>
  <si>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</si>
  <si>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</si>
  <si>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</si>
  <si>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</si>
  <si>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</si>
  <si>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</si>
  <si>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</si>
  <si>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</si>
  <si>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</si>
  <si>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</si>
  <si>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</si>
  <si>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</si>
  <si>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</si>
  <si>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</si>
  <si>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</si>
  <si>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</si>
  <si>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</si>
  <si>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</si>
  <si>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</si>
  <si>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</si>
  <si>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</si>
  <si>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</si>
  <si>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</si>
  <si>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</si>
  <si>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</si>
  <si>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</si>
  <si>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</si>
  <si>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</si>
  <si>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</si>
  <si>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</si>
  <si>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</si>
  <si>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</si>
  <si>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</si>
  <si>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</si>
  <si>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</si>
  <si>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</si>
  <si>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</si>
  <si>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</si>
  <si>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</si>
  <si>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</si>
  <si>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</si>
  <si>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</si>
  <si>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</si>
  <si>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</si>
  <si>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</si>
  <si>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</si>
  <si>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</si>
  <si>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</si>
  <si>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</si>
  <si>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</si>
  <si>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102年2月來臺旅客人次－按搭乘交通工具及入境港口分
Table 1-7  Visitor Arrivals by Mode of Transport &amp; Port of Entry,
February,2013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</si>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</sst>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83787.0</v>
      </c>
      <c r="E4" s="6" t="n">
        <f>SUM(F4:L4)</f>
        <v>82471.0</v>
      </c>
      <c r="F4" s="6" t="n">
        <v>10151.0</v>
      </c>
      <c r="G4" s="6" t="n">
        <v>65390.0</v>
      </c>
      <c r="H4" s="6" t="n">
        <v>205.0</v>
      </c>
      <c r="I4" s="6" t="n">
        <v>6723.0</v>
      </c>
      <c r="J4" s="6" t="n">
        <v>2.0</v>
      </c>
      <c r="K4" s="6" t="n">
        <v>0.0</v>
      </c>
      <c r="L4" s="6" t="n">
        <v>0.0</v>
      </c>
      <c r="M4" s="6" t="n">
        <f>SUM(N4:V4)</f>
        <v>1316.0</v>
      </c>
      <c r="N4" s="6" t="n">
        <v>2.0</v>
      </c>
      <c r="O4" s="6" t="n">
        <v>581.0</v>
      </c>
      <c r="P4" s="6" t="n">
        <v>6.0</v>
      </c>
      <c r="Q4" s="6" t="n">
        <v>725.0</v>
      </c>
      <c r="R4" s="6" t="n">
        <v>2.0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216021.0</v>
      </c>
      <c r="E5" s="6" t="n">
        <f ref="E5:E49" si="1" t="shared">SUM(F5:L5)</f>
        <v>203890.0</v>
      </c>
      <c r="F5" s="6" t="n">
        <v>20468.0</v>
      </c>
      <c r="G5" s="6" t="n">
        <v>155927.0</v>
      </c>
      <c r="H5" s="6" t="n">
        <v>17663.0</v>
      </c>
      <c r="I5" s="6" t="n">
        <v>6321.0</v>
      </c>
      <c r="J5" s="6" t="n">
        <v>2317.0</v>
      </c>
      <c r="K5" s="6" t="n">
        <v>754.0</v>
      </c>
      <c r="L5" s="6" t="n">
        <v>440.0</v>
      </c>
      <c r="M5" s="6" t="n">
        <f ref="M5:M49" si="2" t="shared">SUM(N5:V5)</f>
        <v>12131.0</v>
      </c>
      <c r="N5" s="6" t="n">
        <v>394.0</v>
      </c>
      <c r="O5" s="6" t="n">
        <v>601.0</v>
      </c>
      <c r="P5" s="6" t="n">
        <v>1565.0</v>
      </c>
      <c r="Q5" s="6" t="n">
        <v>8929.0</v>
      </c>
      <c r="R5" s="6" t="n">
        <v>545.0</v>
      </c>
      <c r="S5" s="6" t="n">
        <v>0.0</v>
      </c>
      <c r="T5" s="6" t="n">
        <v>37.0</v>
      </c>
      <c r="U5" s="6" t="n">
        <v>22.0</v>
      </c>
      <c r="V5" s="6" t="n">
        <v>38.0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103581.0</v>
      </c>
      <c r="E6" s="6" t="n">
        <f si="1" t="shared"/>
        <v>103151.0</v>
      </c>
      <c r="F6" s="6" t="n">
        <v>1585.0</v>
      </c>
      <c r="G6" s="6" t="n">
        <v>73208.0</v>
      </c>
      <c r="H6" s="6" t="n">
        <v>28324.0</v>
      </c>
      <c r="I6" s="6" t="n">
        <v>33.0</v>
      </c>
      <c r="J6" s="6" t="n">
        <v>1.0</v>
      </c>
      <c r="K6" s="6" t="n">
        <v>0.0</v>
      </c>
      <c r="L6" s="6" t="n">
        <v>0.0</v>
      </c>
      <c r="M6" s="6" t="n">
        <f si="2" t="shared"/>
        <v>430.0</v>
      </c>
      <c r="N6" s="6" t="n">
        <v>294.0</v>
      </c>
      <c r="O6" s="6" t="n">
        <v>1.0</v>
      </c>
      <c r="P6" s="6" t="n">
        <v>0.0</v>
      </c>
      <c r="Q6" s="6" t="n">
        <v>121.0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14.0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24129.0</v>
      </c>
      <c r="E7" s="6" t="n">
        <f si="1" t="shared"/>
        <v>24061.0</v>
      </c>
      <c r="F7" s="6" t="n">
        <v>688.0</v>
      </c>
      <c r="G7" s="6" t="n">
        <v>20530.0</v>
      </c>
      <c r="H7" s="6" t="n">
        <v>2834.0</v>
      </c>
      <c r="I7" s="6" t="n">
        <v>9.0</v>
      </c>
      <c r="J7" s="6" t="n">
        <v>0.0</v>
      </c>
      <c r="K7" s="6" t="n">
        <v>0.0</v>
      </c>
      <c r="L7" s="6" t="n">
        <v>0.0</v>
      </c>
      <c r="M7" s="6" t="n">
        <f si="2" t="shared"/>
        <v>68.0</v>
      </c>
      <c r="N7" s="6" t="n">
        <v>18.0</v>
      </c>
      <c r="O7" s="6" t="n">
        <v>0.0</v>
      </c>
      <c r="P7" s="6" t="n">
        <v>0.0</v>
      </c>
      <c r="Q7" s="6" t="n">
        <v>45.0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1513.0</v>
      </c>
      <c r="E8" s="6" t="n">
        <f si="1" t="shared"/>
        <v>1422.0</v>
      </c>
      <c r="F8" s="6" t="n">
        <v>169.0</v>
      </c>
      <c r="G8" s="6" t="n">
        <v>1238.0</v>
      </c>
      <c r="H8" s="6" t="n">
        <v>8.0</v>
      </c>
      <c r="I8" s="6" t="n">
        <v>7.0</v>
      </c>
      <c r="J8" s="6" t="n">
        <v>0.0</v>
      </c>
      <c r="K8" s="6" t="n">
        <v>0.0</v>
      </c>
      <c r="L8" s="6" t="n">
        <v>0.0</v>
      </c>
      <c r="M8" s="6" t="n">
        <f si="2" t="shared"/>
        <v>91.0</v>
      </c>
      <c r="N8" s="6" t="n">
        <v>71.0</v>
      </c>
      <c r="O8" s="6" t="n">
        <v>0.0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651.0</v>
      </c>
      <c r="E9" s="6" t="n">
        <f si="1" t="shared"/>
        <v>648.0</v>
      </c>
      <c r="F9" s="6" t="n">
        <v>30.0</v>
      </c>
      <c r="G9" s="6" t="n">
        <v>604.0</v>
      </c>
      <c r="H9" s="6" t="n">
        <v>13.0</v>
      </c>
      <c r="I9" s="6" t="n">
        <v>1.0</v>
      </c>
      <c r="J9" s="6" t="n">
        <v>0.0</v>
      </c>
      <c r="K9" s="6" t="n">
        <v>0.0</v>
      </c>
      <c r="L9" s="6" t="n">
        <v>0.0</v>
      </c>
      <c r="M9" s="6" t="n">
        <f si="2" t="shared"/>
        <v>3.0</v>
      </c>
      <c r="N9" s="6" t="n">
        <v>2.0</v>
      </c>
      <c r="O9" s="6" t="n">
        <v>0.0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29064.0</v>
      </c>
      <c r="E10" s="6" t="n">
        <f si="1" t="shared"/>
        <v>28923.0</v>
      </c>
      <c r="F10" s="6" t="n">
        <v>579.0</v>
      </c>
      <c r="G10" s="6" t="n">
        <v>28254.0</v>
      </c>
      <c r="H10" s="6" t="n">
        <v>65.0</v>
      </c>
      <c r="I10" s="6" t="n">
        <v>25.0</v>
      </c>
      <c r="J10" s="6" t="n">
        <v>0.0</v>
      </c>
      <c r="K10" s="6" t="n">
        <v>0.0</v>
      </c>
      <c r="L10" s="6" t="n">
        <v>0.0</v>
      </c>
      <c r="M10" s="6" t="n">
        <f si="2" t="shared"/>
        <v>141.0</v>
      </c>
      <c r="N10" s="6" t="n">
        <v>3.0</v>
      </c>
      <c r="O10" s="6" t="n">
        <v>0.0</v>
      </c>
      <c r="P10" s="6" t="n">
        <v>0.0</v>
      </c>
      <c r="Q10" s="6" t="n">
        <v>138.0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16931.0</v>
      </c>
      <c r="E11" s="6" t="n">
        <f si="1" t="shared"/>
        <v>16824.0</v>
      </c>
      <c r="F11" s="6" t="n">
        <v>510.0</v>
      </c>
      <c r="G11" s="6" t="n">
        <v>16181.0</v>
      </c>
      <c r="H11" s="6" t="n">
        <v>121.0</v>
      </c>
      <c r="I11" s="6" t="n">
        <v>12.0</v>
      </c>
      <c r="J11" s="6" t="n">
        <v>0.0</v>
      </c>
      <c r="K11" s="6" t="n">
        <v>0.0</v>
      </c>
      <c r="L11" s="6" t="n">
        <v>0.0</v>
      </c>
      <c r="M11" s="6" t="n">
        <f si="2" t="shared"/>
        <v>107.0</v>
      </c>
      <c r="N11" s="6" t="n">
        <v>4.0</v>
      </c>
      <c r="O11" s="6" t="n">
        <v>0.0</v>
      </c>
      <c r="P11" s="6" t="n">
        <v>0.0</v>
      </c>
      <c r="Q11" s="6" t="n">
        <v>103.0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12331.0</v>
      </c>
      <c r="E12" s="6" t="n">
        <f si="1" t="shared"/>
        <v>12124.0</v>
      </c>
      <c r="F12" s="6" t="n">
        <v>1936.0</v>
      </c>
      <c r="G12" s="6" t="n">
        <v>10142.0</v>
      </c>
      <c r="H12" s="6" t="n">
        <v>29.0</v>
      </c>
      <c r="I12" s="6" t="n">
        <v>17.0</v>
      </c>
      <c r="J12" s="6" t="n">
        <v>0.0</v>
      </c>
      <c r="K12" s="6" t="n">
        <v>0.0</v>
      </c>
      <c r="L12" s="6" t="n">
        <v>0.0</v>
      </c>
      <c r="M12" s="6" t="n">
        <f si="2" t="shared"/>
        <v>207.0</v>
      </c>
      <c r="N12" s="6" t="n">
        <v>70.0</v>
      </c>
      <c r="O12" s="6" t="n">
        <v>0.0</v>
      </c>
      <c r="P12" s="6" t="n">
        <v>2.0</v>
      </c>
      <c r="Q12" s="6" t="n">
        <v>11.0</v>
      </c>
      <c r="R12" s="6" t="n">
        <v>1.0</v>
      </c>
      <c r="S12" s="6" t="n">
        <v>0.0</v>
      </c>
      <c r="T12" s="6" t="n">
        <v>0.0</v>
      </c>
      <c r="U12" s="6" t="n">
        <v>0.0</v>
      </c>
      <c r="V12" s="6" t="n">
        <v>123.0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7255.0</v>
      </c>
      <c r="E13" s="6" t="n">
        <f si="1" t="shared"/>
        <v>7043.0</v>
      </c>
      <c r="F13" s="6" t="n">
        <v>833.0</v>
      </c>
      <c r="G13" s="6" t="n">
        <v>6188.0</v>
      </c>
      <c r="H13" s="6" t="n">
        <v>10.0</v>
      </c>
      <c r="I13" s="6" t="n">
        <v>12.0</v>
      </c>
      <c r="J13" s="6" t="n">
        <v>0.0</v>
      </c>
      <c r="K13" s="6" t="n">
        <v>0.0</v>
      </c>
      <c r="L13" s="6" t="n">
        <v>0.0</v>
      </c>
      <c r="M13" s="6" t="n">
        <f si="2" t="shared"/>
        <v>212.0</v>
      </c>
      <c r="N13" s="6" t="n">
        <v>154.0</v>
      </c>
      <c r="O13" s="6" t="n">
        <v>0.0</v>
      </c>
      <c r="P13" s="6" t="n">
        <v>0.0</v>
      </c>
      <c r="Q13" s="6" t="n">
        <v>7.0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51.0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6844.0</v>
      </c>
      <c r="E14" s="6" t="n">
        <f si="1" t="shared"/>
        <v>6842.0</v>
      </c>
      <c r="F14" s="6" t="n">
        <v>573.0</v>
      </c>
      <c r="G14" s="6" t="n">
        <v>6248.0</v>
      </c>
      <c r="H14" s="6" t="n">
        <v>11.0</v>
      </c>
      <c r="I14" s="6" t="n">
        <v>10.0</v>
      </c>
      <c r="J14" s="6" t="n">
        <v>0.0</v>
      </c>
      <c r="K14" s="6" t="n">
        <v>0.0</v>
      </c>
      <c r="L14" s="6" t="n">
        <v>0.0</v>
      </c>
      <c r="M14" s="6" t="n">
        <f si="2" t="shared"/>
        <v>2.0</v>
      </c>
      <c r="N14" s="6" t="n">
        <v>2.0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9566.0</v>
      </c>
      <c r="E15" s="6" t="n">
        <f si="1" t="shared"/>
        <v>9535.0</v>
      </c>
      <c r="F15" s="6" t="n">
        <v>2114.0</v>
      </c>
      <c r="G15" s="6" t="n">
        <v>7145.0</v>
      </c>
      <c r="H15" s="6" t="n">
        <v>6.0</v>
      </c>
      <c r="I15" s="6" t="n">
        <v>270.0</v>
      </c>
      <c r="J15" s="6" t="n">
        <v>0.0</v>
      </c>
      <c r="K15" s="6" t="n">
        <v>0.0</v>
      </c>
      <c r="L15" s="6" t="n">
        <v>0.0</v>
      </c>
      <c r="M15" s="6" t="n">
        <f si="2" t="shared"/>
        <v>31.0</v>
      </c>
      <c r="N15" s="6" t="n">
        <v>28.0</v>
      </c>
      <c r="O15" s="6" t="n">
        <v>0.0</v>
      </c>
      <c r="P15" s="6" t="n">
        <v>0.0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685.0</v>
      </c>
      <c r="E16" s="6" t="n">
        <f si="1" t="shared"/>
        <v>636.0</v>
      </c>
      <c r="F16" s="6" t="n">
        <f ref="F16" si="3" t="shared">F17-F10-F11-F12-F13-F14-F15</f>
        <v>39.0</v>
      </c>
      <c r="G16" s="6" t="n">
        <f ref="G16:L16" si="4" t="shared">G17-G10-G11-G12-G13-G14-G15</f>
        <v>595.0</v>
      </c>
      <c r="H16" s="6" t="n">
        <f si="4" t="shared"/>
        <v>2.0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49.0</v>
      </c>
      <c r="N16" s="6" t="n">
        <f ref="N16:V16" si="5" t="shared">N17-N10-N11-N12-N13-N14-N15</f>
        <v>44.0</v>
      </c>
      <c r="O16" s="6" t="n">
        <f si="5" t="shared"/>
        <v>0.0</v>
      </c>
      <c r="P16" s="6" t="n">
        <f si="5" t="shared"/>
        <v>0.0</v>
      </c>
      <c r="Q16" s="6" t="n">
        <f si="5" t="shared"/>
        <v>3.0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82676.0</v>
      </c>
      <c r="E17" s="6" t="n">
        <f si="1" t="shared"/>
        <v>81927.0</v>
      </c>
      <c r="F17" s="6" t="n">
        <v>6584.0</v>
      </c>
      <c r="G17" s="6" t="n">
        <v>74753.0</v>
      </c>
      <c r="H17" s="6" t="n">
        <v>244.0</v>
      </c>
      <c r="I17" s="6" t="n">
        <v>346.0</v>
      </c>
      <c r="J17" s="6" t="n">
        <v>0.0</v>
      </c>
      <c r="K17" s="6" t="n">
        <v>0.0</v>
      </c>
      <c r="L17" s="6" t="n">
        <v>0.0</v>
      </c>
      <c r="M17" s="6" t="n">
        <f si="2" t="shared"/>
        <v>749.0</v>
      </c>
      <c r="N17" s="6" t="n">
        <v>305.0</v>
      </c>
      <c r="O17" s="6" t="n">
        <v>0.0</v>
      </c>
      <c r="P17" s="6" t="n">
        <v>2.0</v>
      </c>
      <c r="Q17" s="6" t="n">
        <v>265.0</v>
      </c>
      <c r="R17" s="6" t="n">
        <v>1.0</v>
      </c>
      <c r="S17" s="6" t="n">
        <v>0.0</v>
      </c>
      <c r="T17" s="6" t="n">
        <v>0.0</v>
      </c>
      <c r="U17" s="6" t="n">
        <v>0.0</v>
      </c>
      <c r="V17" s="6" t="n">
        <v>176.0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863.0</v>
      </c>
      <c r="E18" s="6" t="n">
        <f si="1" t="shared"/>
        <v>861.0</v>
      </c>
      <c r="F18" s="6" t="n">
        <f ref="F18" si="6" t="shared">F19-F17-F4-F5-F6-F7-F8-F9</f>
        <v>51.0</v>
      </c>
      <c r="G18" s="6" t="n">
        <f ref="G18:L18" si="7" t="shared">G19-G17-G4-G5-G6-G7-G8-G9</f>
        <v>796.0</v>
      </c>
      <c r="H18" s="6" t="n">
        <f si="7" t="shared"/>
        <v>13.0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2.0</v>
      </c>
      <c r="N18" s="6" t="n">
        <f ref="N18:V18" si="8" t="shared">N19-N17-N4-N5-N6-N7-N8-N9</f>
        <v>0.0</v>
      </c>
      <c r="O18" s="6" t="n">
        <f si="8" t="shared"/>
        <v>0.0</v>
      </c>
      <c r="P18" s="6" t="n">
        <f si="8" t="shared"/>
        <v>0.0</v>
      </c>
      <c r="Q18" s="6" t="n">
        <f si="8" t="shared"/>
        <v>2.0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513221.0</v>
      </c>
      <c r="E19" s="6" t="n">
        <f si="1" t="shared"/>
        <v>498431.0</v>
      </c>
      <c r="F19" s="6" t="n">
        <v>39726.0</v>
      </c>
      <c r="G19" s="6" t="n">
        <v>392446.0</v>
      </c>
      <c r="H19" s="6" t="n">
        <v>49304.0</v>
      </c>
      <c r="I19" s="6" t="n">
        <v>13441.0</v>
      </c>
      <c r="J19" s="6" t="n">
        <v>2320.0</v>
      </c>
      <c r="K19" s="6" t="n">
        <v>754.0</v>
      </c>
      <c r="L19" s="6" t="n">
        <v>440.0</v>
      </c>
      <c r="M19" s="6" t="n">
        <f si="2" t="shared"/>
        <v>14790.0</v>
      </c>
      <c r="N19" s="6" t="n">
        <v>1086.0</v>
      </c>
      <c r="O19" s="6" t="n">
        <v>1183.0</v>
      </c>
      <c r="P19" s="6" t="n">
        <v>1573.0</v>
      </c>
      <c r="Q19" s="6" t="n">
        <v>10088.0</v>
      </c>
      <c r="R19" s="6" t="n">
        <v>548.0</v>
      </c>
      <c r="S19" s="6" t="n">
        <v>0.0</v>
      </c>
      <c r="T19" s="6" t="n">
        <v>37.0</v>
      </c>
      <c r="U19" s="6" t="n">
        <v>22.0</v>
      </c>
      <c r="V19" s="6" t="n">
        <v>253.0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5429.0</v>
      </c>
      <c r="E20" s="6" t="n">
        <f si="1" t="shared"/>
        <v>5381.0</v>
      </c>
      <c r="F20" s="6" t="n">
        <v>511.0</v>
      </c>
      <c r="G20" s="6" t="n">
        <v>4655.0</v>
      </c>
      <c r="H20" s="6" t="n">
        <v>148.0</v>
      </c>
      <c r="I20" s="6" t="n">
        <v>67.0</v>
      </c>
      <c r="J20" s="6" t="n">
        <v>0.0</v>
      </c>
      <c r="K20" s="6" t="n">
        <v>0.0</v>
      </c>
      <c r="L20" s="6" t="n">
        <v>0.0</v>
      </c>
      <c r="M20" s="6" t="n">
        <f si="2" t="shared"/>
        <v>48.0</v>
      </c>
      <c r="N20" s="6" t="n">
        <v>0.0</v>
      </c>
      <c r="O20" s="6" t="n">
        <v>0.0</v>
      </c>
      <c r="P20" s="6" t="n">
        <v>0.0</v>
      </c>
      <c r="Q20" s="6" t="n">
        <v>48.0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27707.0</v>
      </c>
      <c r="E21" s="6" t="n">
        <f si="1" t="shared"/>
        <v>27574.0</v>
      </c>
      <c r="F21" s="6" t="n">
        <v>1342.0</v>
      </c>
      <c r="G21" s="6" t="n">
        <v>25025.0</v>
      </c>
      <c r="H21" s="6" t="n">
        <v>1110.0</v>
      </c>
      <c r="I21" s="6" t="n">
        <v>97.0</v>
      </c>
      <c r="J21" s="6" t="n">
        <v>0.0</v>
      </c>
      <c r="K21" s="6" t="n">
        <v>0.0</v>
      </c>
      <c r="L21" s="6" t="n">
        <v>0.0</v>
      </c>
      <c r="M21" s="6" t="n">
        <f si="2" t="shared"/>
        <v>133.0</v>
      </c>
      <c r="N21" s="6" t="n">
        <v>2.0</v>
      </c>
      <c r="O21" s="6" t="n">
        <v>0.0</v>
      </c>
      <c r="P21" s="6" t="n">
        <v>0.0</v>
      </c>
      <c r="Q21" s="6" t="n">
        <v>131.0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120.0</v>
      </c>
      <c r="E22" s="6" t="n">
        <f si="1" t="shared"/>
        <v>120.0</v>
      </c>
      <c r="F22" s="6" t="n">
        <v>7.0</v>
      </c>
      <c r="G22" s="6" t="n">
        <v>109.0</v>
      </c>
      <c r="H22" s="6" t="n">
        <v>3.0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220.0</v>
      </c>
      <c r="E23" s="6" t="n">
        <f si="1" t="shared"/>
        <v>220.0</v>
      </c>
      <c r="F23" s="6" t="n">
        <v>15.0</v>
      </c>
      <c r="G23" s="6" t="n">
        <v>192.0</v>
      </c>
      <c r="H23" s="6" t="n">
        <v>10.0</v>
      </c>
      <c r="I23" s="6" t="n">
        <v>3.0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70.0</v>
      </c>
      <c r="E24" s="6" t="n">
        <f si="1" t="shared"/>
        <v>70.0</v>
      </c>
      <c r="F24" s="6" t="n">
        <v>11.0</v>
      </c>
      <c r="G24" s="6" t="n">
        <v>57.0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837.0</v>
      </c>
      <c r="E25" s="6" t="n">
        <f si="1" t="shared"/>
        <v>832.0</v>
      </c>
      <c r="F25" s="6" t="n">
        <f ref="F25" si="9" t="shared">F26-F20-F21-F22-F23-F24</f>
        <v>24.0</v>
      </c>
      <c r="G25" s="6" t="n">
        <f ref="G25" si="10" t="shared">G26-G20-G21-G22-G23-G24</f>
        <v>791.0</v>
      </c>
      <c r="H25" s="6" t="n">
        <f ref="H25" si="11" t="shared">H26-H20-H21-H22-H23-H24</f>
        <v>15.0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5.0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4.0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34383.0</v>
      </c>
      <c r="E26" s="6" t="n">
        <f si="1" t="shared"/>
        <v>34197.0</v>
      </c>
      <c r="F26" s="6" t="n">
        <v>1910.0</v>
      </c>
      <c r="G26" s="6" t="n">
        <v>30829.0</v>
      </c>
      <c r="H26" s="6" t="n">
        <v>1288.0</v>
      </c>
      <c r="I26" s="6" t="n">
        <v>170.0</v>
      </c>
      <c r="J26" s="6" t="n">
        <v>0.0</v>
      </c>
      <c r="K26" s="6" t="n">
        <v>0.0</v>
      </c>
      <c r="L26" s="6" t="n">
        <v>0.0</v>
      </c>
      <c r="M26" s="6" t="n">
        <f si="2" t="shared"/>
        <v>186.0</v>
      </c>
      <c r="N26" s="6" t="n">
        <v>3.0</v>
      </c>
      <c r="O26" s="6" t="n">
        <v>0.0</v>
      </c>
      <c r="P26" s="6" t="n">
        <v>0.0</v>
      </c>
      <c r="Q26" s="6" t="n">
        <v>183.0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269.0</v>
      </c>
      <c r="E27" s="6" t="n">
        <f si="1" t="shared"/>
        <v>267.0</v>
      </c>
      <c r="F27" s="6" t="n">
        <v>14.0</v>
      </c>
      <c r="G27" s="6" t="n">
        <v>241.0</v>
      </c>
      <c r="H27" s="6" t="n">
        <v>11.0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2.0</v>
      </c>
      <c r="N27" s="6" t="n">
        <v>0.0</v>
      </c>
      <c r="O27" s="6" t="n">
        <v>0.0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2479.0</v>
      </c>
      <c r="E28" s="6" t="n">
        <f si="1" t="shared"/>
        <v>2461.0</v>
      </c>
      <c r="F28" s="6" t="n">
        <v>169.0</v>
      </c>
      <c r="G28" s="6" t="n">
        <v>2196.0</v>
      </c>
      <c r="H28" s="6" t="n">
        <v>81.0</v>
      </c>
      <c r="I28" s="6" t="n">
        <v>15.0</v>
      </c>
      <c r="J28" s="6" t="n">
        <v>0.0</v>
      </c>
      <c r="K28" s="6" t="n">
        <v>0.0</v>
      </c>
      <c r="L28" s="6" t="n">
        <v>0.0</v>
      </c>
      <c r="M28" s="6" t="n">
        <f si="2" t="shared"/>
        <v>18.0</v>
      </c>
      <c r="N28" s="6" t="n">
        <v>1.0</v>
      </c>
      <c r="O28" s="6" t="n">
        <v>0.0</v>
      </c>
      <c r="P28" s="6" t="n">
        <v>0.0</v>
      </c>
      <c r="Q28" s="6" t="n">
        <v>17.0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2911.0</v>
      </c>
      <c r="E29" s="6" t="n">
        <f si="1" t="shared"/>
        <v>2895.0</v>
      </c>
      <c r="F29" s="6" t="n">
        <v>245.0</v>
      </c>
      <c r="G29" s="6" t="n">
        <v>2549.0</v>
      </c>
      <c r="H29" s="6" t="n">
        <v>87.0</v>
      </c>
      <c r="I29" s="6" t="n">
        <v>14.0</v>
      </c>
      <c r="J29" s="6" t="n">
        <v>0.0</v>
      </c>
      <c r="K29" s="6" t="n">
        <v>0.0</v>
      </c>
      <c r="L29" s="6" t="n">
        <v>0.0</v>
      </c>
      <c r="M29" s="6" t="n">
        <f si="2" t="shared"/>
        <v>16.0</v>
      </c>
      <c r="N29" s="6" t="n">
        <v>9.0</v>
      </c>
      <c r="O29" s="6" t="n">
        <v>0.0</v>
      </c>
      <c r="P29" s="6" t="n">
        <v>0.0</v>
      </c>
      <c r="Q29" s="6" t="n">
        <v>7.0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751.0</v>
      </c>
      <c r="E30" s="6" t="n">
        <f si="1" t="shared"/>
        <v>748.0</v>
      </c>
      <c r="F30" s="6" t="n">
        <v>74.0</v>
      </c>
      <c r="G30" s="6" t="n">
        <v>639.0</v>
      </c>
      <c r="H30" s="6" t="n">
        <v>29.0</v>
      </c>
      <c r="I30" s="6" t="n">
        <v>6.0</v>
      </c>
      <c r="J30" s="6" t="n">
        <v>0.0</v>
      </c>
      <c r="K30" s="6" t="n">
        <v>0.0</v>
      </c>
      <c r="L30" s="6" t="n">
        <v>0.0</v>
      </c>
      <c r="M30" s="6" t="n">
        <f si="2" t="shared"/>
        <v>3.0</v>
      </c>
      <c r="N30" s="6" t="n">
        <v>0.0</v>
      </c>
      <c r="O30" s="6" t="n">
        <v>0.0</v>
      </c>
      <c r="P30" s="6" t="n">
        <v>0.0</v>
      </c>
      <c r="Q30" s="6" t="n">
        <v>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1158.0</v>
      </c>
      <c r="E31" s="6" t="n">
        <f si="1" t="shared"/>
        <v>1152.0</v>
      </c>
      <c r="F31" s="6" t="n">
        <v>55.0</v>
      </c>
      <c r="G31" s="6" t="n">
        <v>1076.0</v>
      </c>
      <c r="H31" s="6" t="n">
        <v>18.0</v>
      </c>
      <c r="I31" s="6" t="n">
        <v>3.0</v>
      </c>
      <c r="J31" s="6" t="n">
        <v>0.0</v>
      </c>
      <c r="K31" s="6" t="n">
        <v>0.0</v>
      </c>
      <c r="L31" s="6" t="n">
        <v>0.0</v>
      </c>
      <c r="M31" s="6" t="n">
        <f si="2" t="shared"/>
        <v>6.0</v>
      </c>
      <c r="N31" s="6" t="n">
        <v>2.0</v>
      </c>
      <c r="O31" s="6" t="n">
        <v>0.0</v>
      </c>
      <c r="P31" s="6" t="n">
        <v>0.0</v>
      </c>
      <c r="Q31" s="6" t="n">
        <v>4.0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529.0</v>
      </c>
      <c r="E32" s="6" t="n">
        <f si="1" t="shared"/>
        <v>528.0</v>
      </c>
      <c r="F32" s="6" t="n">
        <v>36.0</v>
      </c>
      <c r="G32" s="6" t="n">
        <v>484.0</v>
      </c>
      <c r="H32" s="6" t="n">
        <v>8.0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1.0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424.0</v>
      </c>
      <c r="E33" s="6" t="n">
        <f si="1" t="shared"/>
        <v>416.0</v>
      </c>
      <c r="F33" s="6" t="n">
        <v>27.0</v>
      </c>
      <c r="G33" s="6" t="n">
        <v>378.0</v>
      </c>
      <c r="H33" s="6" t="n">
        <v>9.0</v>
      </c>
      <c r="I33" s="6" t="n">
        <v>2.0</v>
      </c>
      <c r="J33" s="6" t="n">
        <v>0.0</v>
      </c>
      <c r="K33" s="6" t="n">
        <v>0.0</v>
      </c>
      <c r="L33" s="6" t="n">
        <v>0.0</v>
      </c>
      <c r="M33" s="6" t="n">
        <f si="2" t="shared"/>
        <v>8.0</v>
      </c>
      <c r="N33" s="6" t="n">
        <v>0.0</v>
      </c>
      <c r="O33" s="6" t="n">
        <v>0.0</v>
      </c>
      <c r="P33" s="6" t="n">
        <v>0.0</v>
      </c>
      <c r="Q33" s="6" t="n">
        <v>5.0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3.0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2968.0</v>
      </c>
      <c r="E34" s="6" t="n">
        <f si="1" t="shared"/>
        <v>2944.0</v>
      </c>
      <c r="F34" s="6" t="n">
        <v>300.0</v>
      </c>
      <c r="G34" s="6" t="n">
        <v>2534.0</v>
      </c>
      <c r="H34" s="6" t="n">
        <v>66.0</v>
      </c>
      <c r="I34" s="6" t="n">
        <v>44.0</v>
      </c>
      <c r="J34" s="6" t="n">
        <v>0.0</v>
      </c>
      <c r="K34" s="6" t="n">
        <v>0.0</v>
      </c>
      <c r="L34" s="6" t="n">
        <v>0.0</v>
      </c>
      <c r="M34" s="6" t="n">
        <f si="2" t="shared"/>
        <v>24.0</v>
      </c>
      <c r="N34" s="6" t="n">
        <v>3.0</v>
      </c>
      <c r="O34" s="6" t="n">
        <v>0.0</v>
      </c>
      <c r="P34" s="6" t="n">
        <v>0.0</v>
      </c>
      <c r="Q34" s="6" t="n">
        <v>20.0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373.0</v>
      </c>
      <c r="E35" s="6" t="n">
        <f si="1" t="shared"/>
        <v>370.0</v>
      </c>
      <c r="F35" s="6" t="n">
        <v>39.0</v>
      </c>
      <c r="G35" s="6" t="n">
        <v>321.0</v>
      </c>
      <c r="H35" s="6" t="n">
        <v>7.0</v>
      </c>
      <c r="I35" s="6" t="n">
        <v>3.0</v>
      </c>
      <c r="J35" s="6" t="n">
        <v>0.0</v>
      </c>
      <c r="K35" s="6" t="n">
        <v>0.0</v>
      </c>
      <c r="L35" s="6" t="n">
        <v>0.0</v>
      </c>
      <c r="M35" s="6" t="n">
        <f si="2" t="shared"/>
        <v>3.0</v>
      </c>
      <c r="N35" s="6" t="n">
        <v>0.0</v>
      </c>
      <c r="O35" s="6" t="n">
        <v>0.0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89.0</v>
      </c>
      <c r="E36" s="6" t="n">
        <f si="1" t="shared"/>
        <v>72.0</v>
      </c>
      <c r="F36" s="6" t="n">
        <v>19.0</v>
      </c>
      <c r="G36" s="6" t="n">
        <v>53.0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17.0</v>
      </c>
      <c r="N36" s="6" t="n">
        <v>14.0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402.0</v>
      </c>
      <c r="E37" s="6" t="n">
        <f si="1" t="shared"/>
        <v>392.0</v>
      </c>
      <c r="F37" s="6" t="n">
        <v>30.0</v>
      </c>
      <c r="G37" s="6" t="n">
        <v>338.0</v>
      </c>
      <c r="H37" s="6" t="n">
        <v>22.0</v>
      </c>
      <c r="I37" s="6" t="n">
        <v>2.0</v>
      </c>
      <c r="J37" s="6" t="n">
        <v>0.0</v>
      </c>
      <c r="K37" s="6" t="n">
        <v>0.0</v>
      </c>
      <c r="L37" s="6" t="n">
        <v>0.0</v>
      </c>
      <c r="M37" s="6" t="n">
        <f si="2" t="shared"/>
        <v>10.0</v>
      </c>
      <c r="N37" s="6" t="n">
        <v>0.0</v>
      </c>
      <c r="O37" s="6" t="n">
        <v>0.0</v>
      </c>
      <c r="P37" s="6" t="n">
        <v>0.0</v>
      </c>
      <c r="Q37" s="6" t="n">
        <v>10.0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394.0</v>
      </c>
      <c r="E38" s="6" t="n">
        <f si="1" t="shared"/>
        <v>390.0</v>
      </c>
      <c r="F38" s="6" t="n">
        <v>27.0</v>
      </c>
      <c r="G38" s="6" t="n">
        <v>355.0</v>
      </c>
      <c r="H38" s="6" t="n">
        <v>7.0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4.0</v>
      </c>
      <c r="N38" s="6" t="n">
        <v>1.0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3.0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1906.0</v>
      </c>
      <c r="E39" s="6" t="n">
        <f si="1" t="shared"/>
        <v>1859.0</v>
      </c>
      <c r="F39" s="6" t="n">
        <f ref="F39" si="25" t="shared">F40-F27-F28-F29-F30-F31-F32-F33-F34-F35-F36-F37-F38</f>
        <v>212.0</v>
      </c>
      <c r="G39" s="6" t="n">
        <f ref="G39:L39" si="26" t="shared">G40-G27-G28-G29-G30-G31-G32-G33-G34-G35-G36-G37-G38</f>
        <v>1597.0</v>
      </c>
      <c r="H39" s="6" t="n">
        <f si="26" t="shared"/>
        <v>32.0</v>
      </c>
      <c r="I39" s="6" t="n">
        <f si="26" t="shared"/>
        <v>18.0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47.0</v>
      </c>
      <c r="N39" s="6" t="n">
        <f ref="N39:V39" si="27" t="shared">N40-N27-N28-N29-N30-N31-N32-N33-N34-N35-N36-N37-N38</f>
        <v>26.0</v>
      </c>
      <c r="O39" s="6" t="n">
        <f si="27" t="shared"/>
        <v>0.0</v>
      </c>
      <c r="P39" s="6" t="n">
        <f si="27" t="shared"/>
        <v>0.0</v>
      </c>
      <c r="Q39" s="6" t="n">
        <f si="27" t="shared"/>
        <v>19.0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14653.0</v>
      </c>
      <c r="E40" s="6" t="n">
        <f si="1" t="shared"/>
        <v>14494.0</v>
      </c>
      <c r="F40" s="6" t="n">
        <v>1247.0</v>
      </c>
      <c r="G40" s="6" t="n">
        <v>12761.0</v>
      </c>
      <c r="H40" s="6" t="n">
        <v>377.0</v>
      </c>
      <c r="I40" s="6" t="n">
        <v>109.0</v>
      </c>
      <c r="J40" s="6" t="n">
        <v>0.0</v>
      </c>
      <c r="K40" s="6" t="n">
        <v>0.0</v>
      </c>
      <c r="L40" s="6" t="n">
        <v>0.0</v>
      </c>
      <c r="M40" s="6" t="n">
        <f si="2" t="shared"/>
        <v>159.0</v>
      </c>
      <c r="N40" s="6" t="n">
        <v>57.0</v>
      </c>
      <c r="O40" s="6" t="n">
        <v>0.0</v>
      </c>
      <c r="P40" s="6" t="n">
        <v>0.0</v>
      </c>
      <c r="Q40" s="6" t="n">
        <v>90.0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4170.0</v>
      </c>
      <c r="E41" s="6" t="n">
        <f si="1" t="shared"/>
        <v>4139.0</v>
      </c>
      <c r="F41" s="6" t="n">
        <v>376.0</v>
      </c>
      <c r="G41" s="6" t="n">
        <v>3620.0</v>
      </c>
      <c r="H41" s="6" t="n">
        <v>103.0</v>
      </c>
      <c r="I41" s="6" t="n">
        <v>40.0</v>
      </c>
      <c r="J41" s="6" t="n">
        <v>0.0</v>
      </c>
      <c r="K41" s="6" t="n">
        <v>0.0</v>
      </c>
      <c r="L41" s="6" t="n">
        <v>0.0</v>
      </c>
      <c r="M41" s="6" t="n">
        <f si="2" t="shared"/>
        <v>31.0</v>
      </c>
      <c r="N41" s="6" t="n">
        <v>0.0</v>
      </c>
      <c r="O41" s="6" t="n">
        <v>0.0</v>
      </c>
      <c r="P41" s="6" t="n">
        <v>0.0</v>
      </c>
      <c r="Q41" s="6" t="n">
        <v>31.0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768.0</v>
      </c>
      <c r="E42" s="6" t="n">
        <f si="1" t="shared"/>
        <v>763.0</v>
      </c>
      <c r="F42" s="6" t="n">
        <v>76.0</v>
      </c>
      <c r="G42" s="6" t="n">
        <v>653.0</v>
      </c>
      <c r="H42" s="6" t="n">
        <v>25.0</v>
      </c>
      <c r="I42" s="6" t="n">
        <v>9.0</v>
      </c>
      <c r="J42" s="6" t="n">
        <v>0.0</v>
      </c>
      <c r="K42" s="6" t="n">
        <v>0.0</v>
      </c>
      <c r="L42" s="6" t="n">
        <v>0.0</v>
      </c>
      <c r="M42" s="6" t="n">
        <f si="2" t="shared"/>
        <v>5.0</v>
      </c>
      <c r="N42" s="6" t="n">
        <v>0.0</v>
      </c>
      <c r="O42" s="6" t="n">
        <v>0.0</v>
      </c>
      <c r="P42" s="6" t="n">
        <v>0.0</v>
      </c>
      <c r="Q42" s="6" t="n">
        <v>5.0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54.0</v>
      </c>
      <c r="E43" s="6" t="n">
        <f si="1" t="shared"/>
        <v>53.0</v>
      </c>
      <c r="F43" s="6" t="n">
        <f ref="F43" si="28" t="shared">F44-F41-F42</f>
        <v>4.0</v>
      </c>
      <c r="G43" s="6" t="n">
        <f ref="G43:L43" si="29" t="shared">G44-G41-G42</f>
        <v>49.0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4992.0</v>
      </c>
      <c r="E44" s="6" t="n">
        <f si="1" t="shared"/>
        <v>4955.0</v>
      </c>
      <c r="F44" s="6" t="n">
        <v>456.0</v>
      </c>
      <c r="G44" s="6" t="n">
        <v>4322.0</v>
      </c>
      <c r="H44" s="6" t="n">
        <v>128.0</v>
      </c>
      <c r="I44" s="6" t="n">
        <v>49.0</v>
      </c>
      <c r="J44" s="6" t="n">
        <v>0.0</v>
      </c>
      <c r="K44" s="6" t="n">
        <v>0.0</v>
      </c>
      <c r="L44" s="6" t="n">
        <v>0.0</v>
      </c>
      <c r="M44" s="6" t="n">
        <f si="2" t="shared"/>
        <v>37.0</v>
      </c>
      <c r="N44" s="6" t="n">
        <v>1.0</v>
      </c>
      <c r="O44" s="6" t="n">
        <v>0.0</v>
      </c>
      <c r="P44" s="6" t="n">
        <v>0.0</v>
      </c>
      <c r="Q44" s="6" t="n">
        <v>36.0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457.0</v>
      </c>
      <c r="E45" s="6" t="n">
        <f si="1" t="shared"/>
        <v>455.0</v>
      </c>
      <c r="F45" s="6" t="n">
        <v>45.0</v>
      </c>
      <c r="G45" s="6" t="n">
        <v>400.0</v>
      </c>
      <c r="H45" s="6" t="n">
        <v>8.0</v>
      </c>
      <c r="I45" s="6" t="n">
        <v>2.0</v>
      </c>
      <c r="J45" s="6" t="n">
        <v>0.0</v>
      </c>
      <c r="K45" s="6" t="n">
        <v>0.0</v>
      </c>
      <c r="L45" s="6" t="n">
        <v>0.0</v>
      </c>
      <c r="M45" s="6" t="n">
        <f si="2" t="shared"/>
        <v>2.0</v>
      </c>
      <c r="N45" s="6" t="n">
        <v>0.0</v>
      </c>
      <c r="O45" s="6" t="n">
        <v>0.0</v>
      </c>
      <c r="P45" s="6" t="n">
        <v>0.0</v>
      </c>
      <c r="Q45" s="6" t="n">
        <v>2.0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233.0</v>
      </c>
      <c r="E46" s="6" t="n">
        <f si="1" t="shared"/>
        <v>233.0</v>
      </c>
      <c r="F46" s="6" t="n">
        <f ref="F46" si="31" t="shared">F47-F45</f>
        <v>25.0</v>
      </c>
      <c r="G46" s="6" t="n">
        <f ref="G46:L46" si="32" t="shared">G47-G45</f>
        <v>200.0</v>
      </c>
      <c r="H46" s="6" t="n">
        <f si="32" t="shared"/>
        <v>6.0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690.0</v>
      </c>
      <c r="E47" s="6" t="n">
        <f si="1" t="shared"/>
        <v>688.0</v>
      </c>
      <c r="F47" s="6" t="n">
        <v>70.0</v>
      </c>
      <c r="G47" s="6" t="n">
        <v>600.0</v>
      </c>
      <c r="H47" s="6" t="n">
        <v>14.0</v>
      </c>
      <c r="I47" s="6" t="n">
        <v>4.0</v>
      </c>
      <c r="J47" s="6" t="n">
        <v>0.0</v>
      </c>
      <c r="K47" s="6" t="n">
        <v>0.0</v>
      </c>
      <c r="L47" s="6" t="n">
        <v>0.0</v>
      </c>
      <c r="M47" s="6" t="n">
        <f si="2" t="shared"/>
        <v>2.0</v>
      </c>
      <c r="N47" s="6" t="n">
        <v>0.0</v>
      </c>
      <c r="O47" s="6" t="n">
        <v>0.0</v>
      </c>
      <c r="P47" s="6" t="n">
        <v>0.0</v>
      </c>
      <c r="Q47" s="6" t="n">
        <v>2.0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4217.0</v>
      </c>
      <c r="E48" s="6" t="n">
        <f si="1" t="shared"/>
        <v>2712.0</v>
      </c>
      <c r="F48" s="6" t="n">
        <v>255.0</v>
      </c>
      <c r="G48" s="6" t="n">
        <v>1319.0</v>
      </c>
      <c r="H48" s="6" t="n">
        <v>111.0</v>
      </c>
      <c r="I48" s="6" t="n">
        <v>958.0</v>
      </c>
      <c r="J48" s="6" t="n">
        <v>68.0</v>
      </c>
      <c r="K48" s="6" t="n">
        <v>1.0</v>
      </c>
      <c r="L48" s="6" t="n">
        <v>0.0</v>
      </c>
      <c r="M48" s="6" t="n">
        <f si="2" t="shared"/>
        <v>1505.0</v>
      </c>
      <c r="N48" s="6" t="n">
        <v>14.0</v>
      </c>
      <c r="O48" s="6" t="n">
        <v>1151.0</v>
      </c>
      <c r="P48" s="6" t="n">
        <v>155.0</v>
      </c>
      <c r="Q48" s="6" t="n">
        <v>10.0</v>
      </c>
      <c r="R48" s="6" t="n">
        <v>72.0</v>
      </c>
      <c r="S48" s="6" t="n">
        <v>0.0</v>
      </c>
      <c r="T48" s="6" t="n">
        <v>6.0</v>
      </c>
      <c r="U48" s="6" t="n">
        <v>43.0</v>
      </c>
      <c r="V48" s="6" t="n">
        <v>54.0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572156.0</v>
      </c>
      <c r="E49" s="6" t="n">
        <f si="1" t="shared"/>
        <v>555477.0</v>
      </c>
      <c r="F49" s="6" t="n">
        <f>F48+F47+F44+F40+F26+F19</f>
        <v>43664.0</v>
      </c>
      <c r="G49" s="6" t="n">
        <f ref="G49:L49" si="34" t="shared">G48+G47+G44+G40+G26+G19</f>
        <v>442277.0</v>
      </c>
      <c r="H49" s="6" t="n">
        <f si="34" t="shared"/>
        <v>51222.0</v>
      </c>
      <c r="I49" s="6" t="n">
        <f si="34" t="shared"/>
        <v>14731.0</v>
      </c>
      <c r="J49" s="6" t="n">
        <f si="34" t="shared"/>
        <v>2388.0</v>
      </c>
      <c r="K49" s="6" t="n">
        <f si="34" t="shared"/>
        <v>755.0</v>
      </c>
      <c r="L49" s="6" t="n">
        <f si="34" t="shared"/>
        <v>440.0</v>
      </c>
      <c r="M49" s="6" t="n">
        <f si="2" t="shared"/>
        <v>16679.0</v>
      </c>
      <c r="N49" s="6" t="n">
        <f ref="N49" si="35" t="shared">N48+N47+N44+N40+N26+N19</f>
        <v>1161.0</v>
      </c>
      <c r="O49" s="6" t="n">
        <f ref="O49" si="36" t="shared">O48+O47+O44+O40+O26+O19</f>
        <v>2334.0</v>
      </c>
      <c r="P49" s="6" t="n">
        <f ref="P49" si="37" t="shared">P48+P47+P44+P40+P26+P19</f>
        <v>1728.0</v>
      </c>
      <c r="Q49" s="6" t="n">
        <f ref="Q49" si="38" t="shared">Q48+Q47+Q44+Q40+Q26+Q19</f>
        <v>10409.0</v>
      </c>
      <c r="R49" s="6" t="n">
        <f ref="R49" si="39" t="shared">R48+R47+R44+R40+R26+R19</f>
        <v>620.0</v>
      </c>
      <c r="S49" s="6" t="n">
        <f ref="S49" si="40" t="shared">S48+S47+S44+S40+S26+S19</f>
        <v>0.0</v>
      </c>
      <c r="T49" s="6" t="n">
        <f ref="T49" si="41" t="shared">T48+T47+T44+T40+T26+T19</f>
        <v>43.0</v>
      </c>
      <c r="U49" s="6" t="n">
        <f ref="U49" si="42" t="shared">U48+U47+U44+U40+U26+U19</f>
        <v>65.0</v>
      </c>
      <c r="V49" s="6" t="n">
        <f ref="V49" si="43" t="shared">V48+V47+V44+V40+V26+V19</f>
        <v>319.0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