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<sst xmlns="http://schemas.openxmlformats.org/spreadsheetml/2006/main" count="121" uniqueCount="74">
  <si>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</si>
  <si>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</si>
  <si>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</si>
  <si>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</si>
  <si>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</si>
  <si>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</si>
  <si>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</si>
  <si>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</si>
  <si>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</si>
  <si>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</si>
  <si>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</si>
  <si>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</si>
  <si>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</si>
  <si>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</si>
  <si>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</si>
  <si>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</si>
  <si>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</si>
  <si>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</si>
  <si>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</si>
  <si>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</si>
  <si>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</si>
  <si>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</si>
  <si>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</si>
  <si>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</si>
  <si>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</si>
  <si>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</si>
  <si>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</si>
  <si>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</si>
  <si>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</si>
  <si>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</si>
  <si>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</si>
  <si>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</si>
  <si>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</si>
  <si>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</si>
  <si>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</si>
  <si>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</si>
  <si>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</si>
  <si>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</si>
  <si>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</si>
  <si>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</si>
  <si>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</si>
  <si>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</si>
  <si>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</si>
  <si>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</si>
  <si>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</si>
  <si>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</si>
  <si>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</si>
  <si>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</si>
  <si>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</si>
  <si>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</si>
  <si>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</si>
  <si>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</si>
  <si>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</si>
  <si>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</si>
  <si>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</si>
  <si>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</si>
  <si>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</si>
  <si>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</si>
  <si>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</si>
  <si>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</si>
  <si>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</si>
  <si>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</si>
  <si>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</si>
  <si>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</si>
  <si>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</si>
  <si>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</si>
  <si>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</si>
  <si>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</si>
  <si>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</si>
  <si>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</si>
  <si>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</si>
  <si>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</si>
  <si>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102年7月來臺旅客人次－按搭乘交通工具及入境港口分
Table 1-7  Visitor Arrivals by Mode of Transport &amp; Port of Entry,
July,2013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</si>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</sst>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107710.0</v>
      </c>
      <c r="E4" s="6" t="n">
        <f>SUM(F4:L4)</f>
        <v>107105.0</v>
      </c>
      <c r="F4" s="6" t="n">
        <v>21743.0</v>
      </c>
      <c r="G4" s="6" t="n">
        <v>76559.0</v>
      </c>
      <c r="H4" s="6" t="n">
        <v>338.0</v>
      </c>
      <c r="I4" s="6" t="n">
        <v>8176.0</v>
      </c>
      <c r="J4" s="6" t="n">
        <v>0.0</v>
      </c>
      <c r="K4" s="6" t="n">
        <v>0.0</v>
      </c>
      <c r="L4" s="6" t="n">
        <v>289.0</v>
      </c>
      <c r="M4" s="6" t="n">
        <f>SUM(N4:V4)</f>
        <v>605.0</v>
      </c>
      <c r="N4" s="6" t="n">
        <v>0.0</v>
      </c>
      <c r="O4" s="6" t="n">
        <v>190.0</v>
      </c>
      <c r="P4" s="6" t="n">
        <v>10.0</v>
      </c>
      <c r="Q4" s="6" t="n">
        <v>390.0</v>
      </c>
      <c r="R4" s="6" t="n">
        <v>7.0</v>
      </c>
      <c r="S4" s="6" t="n">
        <v>0.0</v>
      </c>
      <c r="T4" s="6" t="n">
        <v>6.0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248683.0</v>
      </c>
      <c r="E5" s="6" t="n">
        <f ref="E5:E49" si="1" t="shared">SUM(F5:L5)</f>
        <v>225010.0</v>
      </c>
      <c r="F5" s="6" t="n">
        <v>25734.0</v>
      </c>
      <c r="G5" s="6" t="n">
        <v>167009.0</v>
      </c>
      <c r="H5" s="6" t="n">
        <v>19018.0</v>
      </c>
      <c r="I5" s="6" t="n">
        <v>8993.0</v>
      </c>
      <c r="J5" s="6" t="n">
        <v>2722.0</v>
      </c>
      <c r="K5" s="6" t="n">
        <v>2.0</v>
      </c>
      <c r="L5" s="6" t="n">
        <v>1532.0</v>
      </c>
      <c r="M5" s="6" t="n">
        <f ref="M5:M49" si="2" t="shared">SUM(N5:V5)</f>
        <v>23673.0</v>
      </c>
      <c r="N5" s="6" t="n">
        <v>717.0</v>
      </c>
      <c r="O5" s="6" t="n">
        <v>5959.0</v>
      </c>
      <c r="P5" s="6" t="n">
        <v>2631.0</v>
      </c>
      <c r="Q5" s="6" t="n">
        <v>11282.0</v>
      </c>
      <c r="R5" s="6" t="n">
        <v>240.0</v>
      </c>
      <c r="S5" s="6" t="n">
        <v>0.0</v>
      </c>
      <c r="T5" s="6" t="n">
        <v>2723.0</v>
      </c>
      <c r="U5" s="6" t="n">
        <v>56.0</v>
      </c>
      <c r="V5" s="6" t="n">
        <v>65.0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100183.0</v>
      </c>
      <c r="E6" s="6" t="n">
        <f si="1" t="shared"/>
        <v>100063.0</v>
      </c>
      <c r="F6" s="6" t="n">
        <v>1703.0</v>
      </c>
      <c r="G6" s="6" t="n">
        <v>67064.0</v>
      </c>
      <c r="H6" s="6" t="n">
        <v>31274.0</v>
      </c>
      <c r="I6" s="6" t="n">
        <v>22.0</v>
      </c>
      <c r="J6" s="6" t="n">
        <v>0.0</v>
      </c>
      <c r="K6" s="6" t="n">
        <v>0.0</v>
      </c>
      <c r="L6" s="6" t="n">
        <v>0.0</v>
      </c>
      <c r="M6" s="6" t="n">
        <f si="2" t="shared"/>
        <v>120.0</v>
      </c>
      <c r="N6" s="6" t="n">
        <v>9.0</v>
      </c>
      <c r="O6" s="6" t="n">
        <v>7.0</v>
      </c>
      <c r="P6" s="6" t="n">
        <v>0.0</v>
      </c>
      <c r="Q6" s="6" t="n">
        <v>104.0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23025.0</v>
      </c>
      <c r="E7" s="6" t="n">
        <f si="1" t="shared"/>
        <v>22924.0</v>
      </c>
      <c r="F7" s="6" t="n">
        <v>407.0</v>
      </c>
      <c r="G7" s="6" t="n">
        <v>18543.0</v>
      </c>
      <c r="H7" s="6" t="n">
        <v>3968.0</v>
      </c>
      <c r="I7" s="6" t="n">
        <v>6.0</v>
      </c>
      <c r="J7" s="6" t="n">
        <v>0.0</v>
      </c>
      <c r="K7" s="6" t="n">
        <v>0.0</v>
      </c>
      <c r="L7" s="6" t="n">
        <v>0.0</v>
      </c>
      <c r="M7" s="6" t="n">
        <f si="2" t="shared"/>
        <v>101.0</v>
      </c>
      <c r="N7" s="6" t="n">
        <v>13.0</v>
      </c>
      <c r="O7" s="6" t="n">
        <v>1.0</v>
      </c>
      <c r="P7" s="6" t="n">
        <v>6.0</v>
      </c>
      <c r="Q7" s="6" t="n">
        <v>76.0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1715.0</v>
      </c>
      <c r="E8" s="6" t="n">
        <f si="1" t="shared"/>
        <v>1644.0</v>
      </c>
      <c r="F8" s="6" t="n">
        <v>209.0</v>
      </c>
      <c r="G8" s="6" t="n">
        <v>1421.0</v>
      </c>
      <c r="H8" s="6" t="n">
        <v>13.0</v>
      </c>
      <c r="I8" s="6" t="n">
        <v>1.0</v>
      </c>
      <c r="J8" s="6" t="n">
        <v>0.0</v>
      </c>
      <c r="K8" s="6" t="n">
        <v>0.0</v>
      </c>
      <c r="L8" s="6" t="n">
        <v>0.0</v>
      </c>
      <c r="M8" s="6" t="n">
        <f si="2" t="shared"/>
        <v>71.0</v>
      </c>
      <c r="N8" s="6" t="n">
        <v>53.0</v>
      </c>
      <c r="O8" s="6" t="n">
        <v>1.0</v>
      </c>
      <c r="P8" s="6" t="n">
        <v>4.0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1119.0</v>
      </c>
      <c r="E9" s="6" t="n">
        <f si="1" t="shared"/>
        <v>1109.0</v>
      </c>
      <c r="F9" s="6" t="n">
        <v>57.0</v>
      </c>
      <c r="G9" s="6" t="n">
        <v>1022.0</v>
      </c>
      <c r="H9" s="6" t="n">
        <v>30.0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10.0</v>
      </c>
      <c r="N9" s="6" t="n">
        <v>1.0</v>
      </c>
      <c r="O9" s="6" t="n">
        <v>0.0</v>
      </c>
      <c r="P9" s="6" t="n">
        <v>7.0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20765.0</v>
      </c>
      <c r="E10" s="6" t="n">
        <f si="1" t="shared"/>
        <v>20665.0</v>
      </c>
      <c r="F10" s="6" t="n">
        <v>625.0</v>
      </c>
      <c r="G10" s="6" t="n">
        <v>19913.0</v>
      </c>
      <c r="H10" s="6" t="n">
        <v>113.0</v>
      </c>
      <c r="I10" s="6" t="n">
        <v>13.0</v>
      </c>
      <c r="J10" s="6" t="n">
        <v>0.0</v>
      </c>
      <c r="K10" s="6" t="n">
        <v>0.0</v>
      </c>
      <c r="L10" s="6" t="n">
        <v>1.0</v>
      </c>
      <c r="M10" s="6" t="n">
        <f si="2" t="shared"/>
        <v>100.0</v>
      </c>
      <c r="N10" s="6" t="n">
        <v>3.0</v>
      </c>
      <c r="O10" s="6" t="n">
        <v>11.0</v>
      </c>
      <c r="P10" s="6" t="n">
        <v>1.0</v>
      </c>
      <c r="Q10" s="6" t="n">
        <v>85.0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19464.0</v>
      </c>
      <c r="E11" s="6" t="n">
        <f si="1" t="shared"/>
        <v>19347.0</v>
      </c>
      <c r="F11" s="6" t="n">
        <v>772.0</v>
      </c>
      <c r="G11" s="6" t="n">
        <v>18377.0</v>
      </c>
      <c r="H11" s="6" t="n">
        <v>195.0</v>
      </c>
      <c r="I11" s="6" t="n">
        <v>3.0</v>
      </c>
      <c r="J11" s="6" t="n">
        <v>0.0</v>
      </c>
      <c r="K11" s="6" t="n">
        <v>0.0</v>
      </c>
      <c r="L11" s="6" t="n">
        <v>0.0</v>
      </c>
      <c r="M11" s="6" t="n">
        <f si="2" t="shared"/>
        <v>117.0</v>
      </c>
      <c r="N11" s="6" t="n">
        <v>2.0</v>
      </c>
      <c r="O11" s="6" t="n">
        <v>1.0</v>
      </c>
      <c r="P11" s="6" t="n">
        <v>1.0</v>
      </c>
      <c r="Q11" s="6" t="n">
        <v>112.0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15126.0</v>
      </c>
      <c r="E12" s="6" t="n">
        <f si="1" t="shared"/>
        <v>13645.0</v>
      </c>
      <c r="F12" s="6" t="n">
        <v>2377.0</v>
      </c>
      <c r="G12" s="6" t="n">
        <v>11237.0</v>
      </c>
      <c r="H12" s="6" t="n">
        <v>25.0</v>
      </c>
      <c r="I12" s="6" t="n">
        <v>6.0</v>
      </c>
      <c r="J12" s="6" t="n">
        <v>0.0</v>
      </c>
      <c r="K12" s="6" t="n">
        <v>0.0</v>
      </c>
      <c r="L12" s="6" t="n">
        <v>0.0</v>
      </c>
      <c r="M12" s="6" t="n">
        <f si="2" t="shared"/>
        <v>1481.0</v>
      </c>
      <c r="N12" s="6" t="n">
        <v>1195.0</v>
      </c>
      <c r="O12" s="6" t="n">
        <v>7.0</v>
      </c>
      <c r="P12" s="6" t="n">
        <v>8.0</v>
      </c>
      <c r="Q12" s="6" t="n">
        <v>24.0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247.0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6452.0</v>
      </c>
      <c r="E13" s="6" t="n">
        <f si="1" t="shared"/>
        <v>5213.0</v>
      </c>
      <c r="F13" s="6" t="n">
        <v>835.0</v>
      </c>
      <c r="G13" s="6" t="n">
        <v>4356.0</v>
      </c>
      <c r="H13" s="6" t="n">
        <v>19.0</v>
      </c>
      <c r="I13" s="6" t="n">
        <v>3.0</v>
      </c>
      <c r="J13" s="6" t="n">
        <v>0.0</v>
      </c>
      <c r="K13" s="6" t="n">
        <v>0.0</v>
      </c>
      <c r="L13" s="6" t="n">
        <v>0.0</v>
      </c>
      <c r="M13" s="6" t="n">
        <f si="2" t="shared"/>
        <v>1239.0</v>
      </c>
      <c r="N13" s="6" t="n">
        <v>1154.0</v>
      </c>
      <c r="O13" s="6" t="n">
        <v>11.0</v>
      </c>
      <c r="P13" s="6" t="n">
        <v>35.0</v>
      </c>
      <c r="Q13" s="6" t="n">
        <v>2.0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37.0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7513.0</v>
      </c>
      <c r="E14" s="6" t="n">
        <f si="1" t="shared"/>
        <v>7509.0</v>
      </c>
      <c r="F14" s="6" t="n">
        <v>546.0</v>
      </c>
      <c r="G14" s="6" t="n">
        <v>6947.0</v>
      </c>
      <c r="H14" s="6" t="n">
        <v>13.0</v>
      </c>
      <c r="I14" s="6" t="n">
        <v>2.0</v>
      </c>
      <c r="J14" s="6" t="n">
        <v>0.0</v>
      </c>
      <c r="K14" s="6" t="n">
        <v>0.0</v>
      </c>
      <c r="L14" s="6" t="n">
        <v>1.0</v>
      </c>
      <c r="M14" s="6" t="n">
        <f si="2" t="shared"/>
        <v>4.0</v>
      </c>
      <c r="N14" s="6" t="n">
        <v>3.0</v>
      </c>
      <c r="O14" s="6" t="n">
        <v>1.0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11088.0</v>
      </c>
      <c r="E15" s="6" t="n">
        <f si="1" t="shared"/>
        <v>10574.0</v>
      </c>
      <c r="F15" s="6" t="n">
        <v>2495.0</v>
      </c>
      <c r="G15" s="6" t="n">
        <v>7903.0</v>
      </c>
      <c r="H15" s="6" t="n">
        <v>4.0</v>
      </c>
      <c r="I15" s="6" t="n">
        <v>172.0</v>
      </c>
      <c r="J15" s="6" t="n">
        <v>0.0</v>
      </c>
      <c r="K15" s="6" t="n">
        <v>0.0</v>
      </c>
      <c r="L15" s="6" t="n">
        <v>0.0</v>
      </c>
      <c r="M15" s="6" t="n">
        <f si="2" t="shared"/>
        <v>514.0</v>
      </c>
      <c r="N15" s="6" t="n">
        <v>511.0</v>
      </c>
      <c r="O15" s="6" t="n">
        <v>1.0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612.0</v>
      </c>
      <c r="E16" s="6" t="n">
        <f si="1" t="shared"/>
        <v>560.0</v>
      </c>
      <c r="F16" s="6" t="n">
        <f ref="F16" si="3" t="shared">F17-F10-F11-F12-F13-F14-F15</f>
        <v>65.0</v>
      </c>
      <c r="G16" s="6" t="n">
        <f ref="G16:L16" si="4" t="shared">G17-G10-G11-G12-G13-G14-G15</f>
        <v>491.0</v>
      </c>
      <c r="H16" s="6" t="n">
        <f si="4" t="shared"/>
        <v>2.0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52.0</v>
      </c>
      <c r="N16" s="6" t="n">
        <f ref="N16:V16" si="5" t="shared">N17-N10-N11-N12-N13-N14-N15</f>
        <v>49.0</v>
      </c>
      <c r="O16" s="6" t="n">
        <f si="5" t="shared"/>
        <v>1.0</v>
      </c>
      <c r="P16" s="6" t="n">
        <f si="5" t="shared"/>
        <v>2.0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81020.0</v>
      </c>
      <c r="E17" s="6" t="n">
        <f si="1" t="shared"/>
        <v>77513.0</v>
      </c>
      <c r="F17" s="6" t="n">
        <v>7715.0</v>
      </c>
      <c r="G17" s="6" t="n">
        <v>69224.0</v>
      </c>
      <c r="H17" s="6" t="n">
        <v>371.0</v>
      </c>
      <c r="I17" s="6" t="n">
        <v>201.0</v>
      </c>
      <c r="J17" s="6" t="n">
        <v>0.0</v>
      </c>
      <c r="K17" s="6" t="n">
        <v>0.0</v>
      </c>
      <c r="L17" s="6" t="n">
        <v>2.0</v>
      </c>
      <c r="M17" s="6" t="n">
        <f si="2" t="shared"/>
        <v>3507.0</v>
      </c>
      <c r="N17" s="6" t="n">
        <v>2917.0</v>
      </c>
      <c r="O17" s="6" t="n">
        <v>33.0</v>
      </c>
      <c r="P17" s="6" t="n">
        <v>47.0</v>
      </c>
      <c r="Q17" s="6" t="n">
        <v>225.0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285.0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535.0</v>
      </c>
      <c r="E18" s="6" t="n">
        <f si="1" t="shared"/>
        <v>494.0</v>
      </c>
      <c r="F18" s="6" t="n">
        <f ref="F18" si="6" t="shared">F19-F17-F4-F5-F6-F7-F8-F9</f>
        <v>49.0</v>
      </c>
      <c r="G18" s="6" t="n">
        <f ref="G18:L18" si="7" t="shared">G19-G17-G4-G5-G6-G7-G8-G9</f>
        <v>439.0</v>
      </c>
      <c r="H18" s="6" t="n">
        <f si="7" t="shared"/>
        <v>6.0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41.0</v>
      </c>
      <c r="N18" s="6" t="n">
        <f ref="N18:V18" si="8" t="shared">N19-N17-N4-N5-N6-N7-N8-N9</f>
        <v>36.0</v>
      </c>
      <c r="O18" s="6" t="n">
        <f si="8" t="shared"/>
        <v>0.0</v>
      </c>
      <c r="P18" s="6" t="n">
        <f si="8" t="shared"/>
        <v>4.0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563990.0</v>
      </c>
      <c r="E19" s="6" t="n">
        <f si="1" t="shared"/>
        <v>535862.0</v>
      </c>
      <c r="F19" s="6" t="n">
        <v>57617.0</v>
      </c>
      <c r="G19" s="6" t="n">
        <v>401281.0</v>
      </c>
      <c r="H19" s="6" t="n">
        <v>55018.0</v>
      </c>
      <c r="I19" s="6" t="n">
        <v>17399.0</v>
      </c>
      <c r="J19" s="6" t="n">
        <v>2722.0</v>
      </c>
      <c r="K19" s="6" t="n">
        <v>2.0</v>
      </c>
      <c r="L19" s="6" t="n">
        <v>1823.0</v>
      </c>
      <c r="M19" s="6" t="n">
        <f si="2" t="shared"/>
        <v>28128.0</v>
      </c>
      <c r="N19" s="6" t="n">
        <v>3746.0</v>
      </c>
      <c r="O19" s="6" t="n">
        <v>6191.0</v>
      </c>
      <c r="P19" s="6" t="n">
        <v>2709.0</v>
      </c>
      <c r="Q19" s="6" t="n">
        <v>12079.0</v>
      </c>
      <c r="R19" s="6" t="n">
        <v>247.0</v>
      </c>
      <c r="S19" s="6" t="n">
        <v>0.0</v>
      </c>
      <c r="T19" s="6" t="n">
        <v>2729.0</v>
      </c>
      <c r="U19" s="6" t="n">
        <v>56.0</v>
      </c>
      <c r="V19" s="6" t="n">
        <v>371.0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5770.0</v>
      </c>
      <c r="E20" s="6" t="n">
        <f si="1" t="shared"/>
        <v>5734.0</v>
      </c>
      <c r="F20" s="6" t="n">
        <v>515.0</v>
      </c>
      <c r="G20" s="6" t="n">
        <v>4970.0</v>
      </c>
      <c r="H20" s="6" t="n">
        <v>230.0</v>
      </c>
      <c r="I20" s="6" t="n">
        <v>13.0</v>
      </c>
      <c r="J20" s="6" t="n">
        <v>0.0</v>
      </c>
      <c r="K20" s="6" t="n">
        <v>0.0</v>
      </c>
      <c r="L20" s="6" t="n">
        <v>6.0</v>
      </c>
      <c r="M20" s="6" t="n">
        <f si="2" t="shared"/>
        <v>36.0</v>
      </c>
      <c r="N20" s="6" t="n">
        <v>0.0</v>
      </c>
      <c r="O20" s="6" t="n">
        <v>4.0</v>
      </c>
      <c r="P20" s="6" t="n">
        <v>4.0</v>
      </c>
      <c r="Q20" s="6" t="n">
        <v>28.0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33929.0</v>
      </c>
      <c r="E21" s="6" t="n">
        <f si="1" t="shared"/>
        <v>33733.0</v>
      </c>
      <c r="F21" s="6" t="n">
        <v>1503.0</v>
      </c>
      <c r="G21" s="6" t="n">
        <v>30649.0</v>
      </c>
      <c r="H21" s="6" t="n">
        <v>1549.0</v>
      </c>
      <c r="I21" s="6" t="n">
        <v>30.0</v>
      </c>
      <c r="J21" s="6" t="n">
        <v>0.0</v>
      </c>
      <c r="K21" s="6" t="n">
        <v>0.0</v>
      </c>
      <c r="L21" s="6" t="n">
        <v>2.0</v>
      </c>
      <c r="M21" s="6" t="n">
        <f si="2" t="shared"/>
        <v>196.0</v>
      </c>
      <c r="N21" s="6" t="n">
        <v>1.0</v>
      </c>
      <c r="O21" s="6" t="n">
        <v>7.0</v>
      </c>
      <c r="P21" s="6" t="n">
        <v>13.0</v>
      </c>
      <c r="Q21" s="6" t="n">
        <v>175.0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219.0</v>
      </c>
      <c r="E22" s="6" t="n">
        <f si="1" t="shared"/>
        <v>219.0</v>
      </c>
      <c r="F22" s="6" t="n">
        <v>17.0</v>
      </c>
      <c r="G22" s="6" t="n">
        <v>193.0</v>
      </c>
      <c r="H22" s="6" t="n">
        <v>9.0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290.0</v>
      </c>
      <c r="E23" s="6" t="n">
        <f si="1" t="shared"/>
        <v>288.0</v>
      </c>
      <c r="F23" s="6" t="n">
        <v>25.0</v>
      </c>
      <c r="G23" s="6" t="n">
        <v>252.0</v>
      </c>
      <c r="H23" s="6" t="n">
        <v>11.0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2.0</v>
      </c>
      <c r="N23" s="6" t="n">
        <v>0.0</v>
      </c>
      <c r="O23" s="6" t="n">
        <v>0.0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56.0</v>
      </c>
      <c r="E24" s="6" t="n">
        <f si="1" t="shared"/>
        <v>53.0</v>
      </c>
      <c r="F24" s="6" t="n">
        <v>6.0</v>
      </c>
      <c r="G24" s="6" t="n">
        <v>45.0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3.0</v>
      </c>
      <c r="N24" s="6" t="n">
        <v>0.0</v>
      </c>
      <c r="O24" s="6" t="n">
        <v>0.0</v>
      </c>
      <c r="P24" s="6" t="n">
        <v>0.0</v>
      </c>
      <c r="Q24" s="6" t="n">
        <v>3.0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582.0</v>
      </c>
      <c r="E25" s="6" t="n">
        <f si="1" t="shared"/>
        <v>579.0</v>
      </c>
      <c r="F25" s="6" t="n">
        <f ref="F25" si="9" t="shared">F26-F20-F21-F22-F23-F24</f>
        <v>38.0</v>
      </c>
      <c r="G25" s="6" t="n">
        <f ref="G25" si="10" t="shared">G26-G20-G21-G22-G23-G24</f>
        <v>527.0</v>
      </c>
      <c r="H25" s="6" t="n">
        <f ref="H25" si="11" t="shared">H26-H20-H21-H22-H23-H24</f>
        <v>14.0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2.0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40846.0</v>
      </c>
      <c r="E26" s="6" t="n">
        <f si="1" t="shared"/>
        <v>40606.0</v>
      </c>
      <c r="F26" s="6" t="n">
        <v>2104.0</v>
      </c>
      <c r="G26" s="6" t="n">
        <v>36636.0</v>
      </c>
      <c r="H26" s="6" t="n">
        <v>1814.0</v>
      </c>
      <c r="I26" s="6" t="n">
        <v>44.0</v>
      </c>
      <c r="J26" s="6" t="n">
        <v>0.0</v>
      </c>
      <c r="K26" s="6" t="n">
        <v>0.0</v>
      </c>
      <c r="L26" s="6" t="n">
        <v>8.0</v>
      </c>
      <c r="M26" s="6" t="n">
        <f si="2" t="shared"/>
        <v>240.0</v>
      </c>
      <c r="N26" s="6" t="n">
        <v>1.0</v>
      </c>
      <c r="O26" s="6" t="n">
        <v>11.0</v>
      </c>
      <c r="P26" s="6" t="n">
        <v>19.0</v>
      </c>
      <c r="Q26" s="6" t="n">
        <v>209.0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431.0</v>
      </c>
      <c r="E27" s="6" t="n">
        <f si="1" t="shared"/>
        <v>430.0</v>
      </c>
      <c r="F27" s="6" t="n">
        <v>38.0</v>
      </c>
      <c r="G27" s="6" t="n">
        <v>383.0</v>
      </c>
      <c r="H27" s="6" t="n">
        <v>8.0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1.0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3056.0</v>
      </c>
      <c r="E28" s="6" t="n">
        <f si="1" t="shared"/>
        <v>3038.0</v>
      </c>
      <c r="F28" s="6" t="n">
        <v>221.0</v>
      </c>
      <c r="G28" s="6" t="n">
        <v>2690.0</v>
      </c>
      <c r="H28" s="6" t="n">
        <v>122.0</v>
      </c>
      <c r="I28" s="6" t="n">
        <v>5.0</v>
      </c>
      <c r="J28" s="6" t="n">
        <v>0.0</v>
      </c>
      <c r="K28" s="6" t="n">
        <v>0.0</v>
      </c>
      <c r="L28" s="6" t="n">
        <v>0.0</v>
      </c>
      <c r="M28" s="6" t="n">
        <f si="2" t="shared"/>
        <v>18.0</v>
      </c>
      <c r="N28" s="6" t="n">
        <v>0.0</v>
      </c>
      <c r="O28" s="6" t="n">
        <v>0.0</v>
      </c>
      <c r="P28" s="6" t="n">
        <v>0.0</v>
      </c>
      <c r="Q28" s="6" t="n">
        <v>17.0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3745.0</v>
      </c>
      <c r="E29" s="6" t="n">
        <f si="1" t="shared"/>
        <v>3726.0</v>
      </c>
      <c r="F29" s="6" t="n">
        <v>308.0</v>
      </c>
      <c r="G29" s="6" t="n">
        <v>3288.0</v>
      </c>
      <c r="H29" s="6" t="n">
        <v>126.0</v>
      </c>
      <c r="I29" s="6" t="n">
        <v>4.0</v>
      </c>
      <c r="J29" s="6" t="n">
        <v>0.0</v>
      </c>
      <c r="K29" s="6" t="n">
        <v>0.0</v>
      </c>
      <c r="L29" s="6" t="n">
        <v>0.0</v>
      </c>
      <c r="M29" s="6" t="n">
        <f si="2" t="shared"/>
        <v>19.0</v>
      </c>
      <c r="N29" s="6" t="n">
        <v>7.0</v>
      </c>
      <c r="O29" s="6" t="n">
        <v>0.0</v>
      </c>
      <c r="P29" s="6" t="n">
        <v>0.0</v>
      </c>
      <c r="Q29" s="6" t="n">
        <v>11.0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1164.0</v>
      </c>
      <c r="E30" s="6" t="n">
        <f si="1" t="shared"/>
        <v>1155.0</v>
      </c>
      <c r="F30" s="6" t="n">
        <v>99.0</v>
      </c>
      <c r="G30" s="6" t="n">
        <v>995.0</v>
      </c>
      <c r="H30" s="6" t="n">
        <v>60.0</v>
      </c>
      <c r="I30" s="6" t="n">
        <v>1.0</v>
      </c>
      <c r="J30" s="6" t="n">
        <v>0.0</v>
      </c>
      <c r="K30" s="6" t="n">
        <v>0.0</v>
      </c>
      <c r="L30" s="6" t="n">
        <v>0.0</v>
      </c>
      <c r="M30" s="6" t="n">
        <f si="2" t="shared"/>
        <v>9.0</v>
      </c>
      <c r="N30" s="6" t="n">
        <v>2.0</v>
      </c>
      <c r="O30" s="6" t="n">
        <v>0.0</v>
      </c>
      <c r="P30" s="6" t="n">
        <v>0.0</v>
      </c>
      <c r="Q30" s="6" t="n">
        <v>7.0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1356.0</v>
      </c>
      <c r="E31" s="6" t="n">
        <f si="1" t="shared"/>
        <v>1328.0</v>
      </c>
      <c r="F31" s="6" t="n">
        <v>89.0</v>
      </c>
      <c r="G31" s="6" t="n">
        <v>1215.0</v>
      </c>
      <c r="H31" s="6" t="n">
        <v>24.0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28.0</v>
      </c>
      <c r="N31" s="6" t="n">
        <v>2.0</v>
      </c>
      <c r="O31" s="6" t="n">
        <v>1.0</v>
      </c>
      <c r="P31" s="6" t="n">
        <v>10.0</v>
      </c>
      <c r="Q31" s="6" t="n">
        <v>6.0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9.0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710.0</v>
      </c>
      <c r="E32" s="6" t="n">
        <f si="1" t="shared"/>
        <v>706.0</v>
      </c>
      <c r="F32" s="6" t="n">
        <v>36.0</v>
      </c>
      <c r="G32" s="6" t="n">
        <v>649.0</v>
      </c>
      <c r="H32" s="6" t="n">
        <v>20.0</v>
      </c>
      <c r="I32" s="6" t="n">
        <v>1.0</v>
      </c>
      <c r="J32" s="6" t="n">
        <v>0.0</v>
      </c>
      <c r="K32" s="6" t="n">
        <v>0.0</v>
      </c>
      <c r="L32" s="6" t="n">
        <v>0.0</v>
      </c>
      <c r="M32" s="6" t="n">
        <f si="2" t="shared"/>
        <v>4.0</v>
      </c>
      <c r="N32" s="6" t="n">
        <v>0.0</v>
      </c>
      <c r="O32" s="6" t="n">
        <v>0.0</v>
      </c>
      <c r="P32" s="6" t="n">
        <v>0.0</v>
      </c>
      <c r="Q32" s="6" t="n">
        <v>4.0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594.0</v>
      </c>
      <c r="E33" s="6" t="n">
        <f si="1" t="shared"/>
        <v>587.0</v>
      </c>
      <c r="F33" s="6" t="n">
        <v>44.0</v>
      </c>
      <c r="G33" s="6" t="n">
        <v>523.0</v>
      </c>
      <c r="H33" s="6" t="n">
        <v>19.0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7.0</v>
      </c>
      <c r="N33" s="6" t="n">
        <v>0.0</v>
      </c>
      <c r="O33" s="6" t="n">
        <v>0.0</v>
      </c>
      <c r="P33" s="6" t="n">
        <v>1.0</v>
      </c>
      <c r="Q33" s="6" t="n">
        <v>5.0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3517.0</v>
      </c>
      <c r="E34" s="6" t="n">
        <f si="1" t="shared"/>
        <v>3482.0</v>
      </c>
      <c r="F34" s="6" t="n">
        <v>398.0</v>
      </c>
      <c r="G34" s="6" t="n">
        <v>2984.0</v>
      </c>
      <c r="H34" s="6" t="n">
        <v>90.0</v>
      </c>
      <c r="I34" s="6" t="n">
        <v>7.0</v>
      </c>
      <c r="J34" s="6" t="n">
        <v>0.0</v>
      </c>
      <c r="K34" s="6" t="n">
        <v>0.0</v>
      </c>
      <c r="L34" s="6" t="n">
        <v>3.0</v>
      </c>
      <c r="M34" s="6" t="n">
        <f si="2" t="shared"/>
        <v>35.0</v>
      </c>
      <c r="N34" s="6" t="n">
        <v>10.0</v>
      </c>
      <c r="O34" s="6" t="n">
        <v>2.0</v>
      </c>
      <c r="P34" s="6" t="n">
        <v>3.0</v>
      </c>
      <c r="Q34" s="6" t="n">
        <v>19.0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536.0</v>
      </c>
      <c r="E35" s="6" t="n">
        <f si="1" t="shared"/>
        <v>530.0</v>
      </c>
      <c r="F35" s="6" t="n">
        <v>55.0</v>
      </c>
      <c r="G35" s="6" t="n">
        <v>468.0</v>
      </c>
      <c r="H35" s="6" t="n">
        <v>7.0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6.0</v>
      </c>
      <c r="N35" s="6" t="n">
        <v>0.0</v>
      </c>
      <c r="O35" s="6" t="n">
        <v>0.0</v>
      </c>
      <c r="P35" s="6" t="n">
        <v>0.0</v>
      </c>
      <c r="Q35" s="6" t="n">
        <v>6.0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93.0</v>
      </c>
      <c r="E36" s="6" t="n">
        <f si="1" t="shared"/>
        <v>79.0</v>
      </c>
      <c r="F36" s="6" t="n">
        <v>27.0</v>
      </c>
      <c r="G36" s="6" t="n">
        <v>50.0</v>
      </c>
      <c r="H36" s="6" t="n">
        <v>2.0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14.0</v>
      </c>
      <c r="N36" s="6" t="n">
        <v>7.0</v>
      </c>
      <c r="O36" s="6" t="n">
        <v>0.0</v>
      </c>
      <c r="P36" s="6" t="n">
        <v>6.0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489.0</v>
      </c>
      <c r="E37" s="6" t="n">
        <f si="1" t="shared"/>
        <v>481.0</v>
      </c>
      <c r="F37" s="6" t="n">
        <v>33.0</v>
      </c>
      <c r="G37" s="6" t="n">
        <v>438.0</v>
      </c>
      <c r="H37" s="6" t="n">
        <v>9.0</v>
      </c>
      <c r="I37" s="6" t="n">
        <v>1.0</v>
      </c>
      <c r="J37" s="6" t="n">
        <v>0.0</v>
      </c>
      <c r="K37" s="6" t="n">
        <v>0.0</v>
      </c>
      <c r="L37" s="6" t="n">
        <v>0.0</v>
      </c>
      <c r="M37" s="6" t="n">
        <f si="2" t="shared"/>
        <v>8.0</v>
      </c>
      <c r="N37" s="6" t="n">
        <v>0.0</v>
      </c>
      <c r="O37" s="6" t="n">
        <v>0.0</v>
      </c>
      <c r="P37" s="6" t="n">
        <v>0.0</v>
      </c>
      <c r="Q37" s="6" t="n">
        <v>8.0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620.0</v>
      </c>
      <c r="E38" s="6" t="n">
        <f si="1" t="shared"/>
        <v>614.0</v>
      </c>
      <c r="F38" s="6" t="n">
        <v>75.0</v>
      </c>
      <c r="G38" s="6" t="n">
        <v>534.0</v>
      </c>
      <c r="H38" s="6" t="n">
        <v>5.0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6.0</v>
      </c>
      <c r="N38" s="6" t="n">
        <v>2.0</v>
      </c>
      <c r="O38" s="6" t="n">
        <v>0.0</v>
      </c>
      <c r="P38" s="6" t="n">
        <v>4.0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2492.0</v>
      </c>
      <c r="E39" s="6" t="n">
        <f si="1" t="shared"/>
        <v>2399.0</v>
      </c>
      <c r="F39" s="6" t="n">
        <f ref="F39" si="25" t="shared">F40-F27-F28-F29-F30-F31-F32-F33-F34-F35-F36-F37-F38</f>
        <v>268.0</v>
      </c>
      <c r="G39" s="6" t="n">
        <f ref="G39:L39" si="26" t="shared">G40-G27-G28-G29-G30-G31-G32-G33-G34-G35-G36-G37-G38</f>
        <v>2087.0</v>
      </c>
      <c r="H39" s="6" t="n">
        <f si="26" t="shared"/>
        <v>41.0</v>
      </c>
      <c r="I39" s="6" t="n">
        <f si="26" t="shared"/>
        <v>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93.0</v>
      </c>
      <c r="N39" s="6" t="n">
        <f ref="N39:V39" si="27" t="shared">N40-N27-N28-N29-N30-N31-N32-N33-N34-N35-N36-N37-N38</f>
        <v>40.0</v>
      </c>
      <c r="O39" s="6" t="n">
        <f si="27" t="shared"/>
        <v>2.0</v>
      </c>
      <c r="P39" s="6" t="n">
        <f si="27" t="shared"/>
        <v>29.0</v>
      </c>
      <c r="Q39" s="6" t="n">
        <f si="27" t="shared"/>
        <v>13.0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18803.0</v>
      </c>
      <c r="E40" s="6" t="n">
        <f si="1" t="shared"/>
        <v>18555.0</v>
      </c>
      <c r="F40" s="6" t="n">
        <v>1691.0</v>
      </c>
      <c r="G40" s="6" t="n">
        <v>16304.0</v>
      </c>
      <c r="H40" s="6" t="n">
        <v>533.0</v>
      </c>
      <c r="I40" s="6" t="n">
        <v>24.0</v>
      </c>
      <c r="J40" s="6" t="n">
        <v>0.0</v>
      </c>
      <c r="K40" s="6" t="n">
        <v>0.0</v>
      </c>
      <c r="L40" s="6" t="n">
        <v>3.0</v>
      </c>
      <c r="M40" s="6" t="n">
        <f si="2" t="shared"/>
        <v>248.0</v>
      </c>
      <c r="N40" s="6" t="n">
        <v>71.0</v>
      </c>
      <c r="O40" s="6" t="n">
        <v>5.0</v>
      </c>
      <c r="P40" s="6" t="n">
        <v>53.0</v>
      </c>
      <c r="Q40" s="6" t="n">
        <v>96.0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23.0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4151.0</v>
      </c>
      <c r="E41" s="6" t="n">
        <f si="1" t="shared"/>
        <v>4121.0</v>
      </c>
      <c r="F41" s="6" t="n">
        <v>380.0</v>
      </c>
      <c r="G41" s="6" t="n">
        <v>3640.0</v>
      </c>
      <c r="H41" s="6" t="n">
        <v>97.0</v>
      </c>
      <c r="I41" s="6" t="n">
        <v>4.0</v>
      </c>
      <c r="J41" s="6" t="n">
        <v>0.0</v>
      </c>
      <c r="K41" s="6" t="n">
        <v>0.0</v>
      </c>
      <c r="L41" s="6" t="n">
        <v>0.0</v>
      </c>
      <c r="M41" s="6" t="n">
        <f si="2" t="shared"/>
        <v>30.0</v>
      </c>
      <c r="N41" s="6" t="n">
        <v>0.0</v>
      </c>
      <c r="O41" s="6" t="n">
        <v>0.0</v>
      </c>
      <c r="P41" s="6" t="n">
        <v>2.0</v>
      </c>
      <c r="Q41" s="6" t="n">
        <v>27.0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821.0</v>
      </c>
      <c r="E42" s="6" t="n">
        <f si="1" t="shared"/>
        <v>816.0</v>
      </c>
      <c r="F42" s="6" t="n">
        <v>94.0</v>
      </c>
      <c r="G42" s="6" t="n">
        <v>702.0</v>
      </c>
      <c r="H42" s="6" t="n">
        <v>20.0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5.0</v>
      </c>
      <c r="N42" s="6" t="n">
        <v>1.0</v>
      </c>
      <c r="O42" s="6" t="n">
        <v>0.0</v>
      </c>
      <c r="P42" s="6" t="n">
        <v>0.0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93.0</v>
      </c>
      <c r="E43" s="6" t="n">
        <f si="1" t="shared"/>
        <v>85.0</v>
      </c>
      <c r="F43" s="6" t="n">
        <f ref="F43" si="28" t="shared">F44-F41-F42</f>
        <v>14.0</v>
      </c>
      <c r="G43" s="6" t="n">
        <f ref="G43:L43" si="29" t="shared">G44-G41-G42</f>
        <v>65.0</v>
      </c>
      <c r="H43" s="6" t="n">
        <f si="29" t="shared"/>
        <v>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8.0</v>
      </c>
      <c r="N43" s="6" t="n">
        <f ref="N43:V43" si="30" t="shared">N44-N41-N42</f>
        <v>8.0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5065.0</v>
      </c>
      <c r="E44" s="6" t="n">
        <f si="1" t="shared"/>
        <v>5022.0</v>
      </c>
      <c r="F44" s="6" t="n">
        <v>488.0</v>
      </c>
      <c r="G44" s="6" t="n">
        <v>4407.0</v>
      </c>
      <c r="H44" s="6" t="n">
        <v>123.0</v>
      </c>
      <c r="I44" s="6" t="n">
        <v>4.0</v>
      </c>
      <c r="J44" s="6" t="n">
        <v>0.0</v>
      </c>
      <c r="K44" s="6" t="n">
        <v>0.0</v>
      </c>
      <c r="L44" s="6" t="n">
        <v>0.0</v>
      </c>
      <c r="M44" s="6" t="n">
        <f si="2" t="shared"/>
        <v>43.0</v>
      </c>
      <c r="N44" s="6" t="n">
        <v>9.0</v>
      </c>
      <c r="O44" s="6" t="n">
        <v>0.0</v>
      </c>
      <c r="P44" s="6" t="n">
        <v>2.0</v>
      </c>
      <c r="Q44" s="6" t="n">
        <v>31.0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323.0</v>
      </c>
      <c r="E45" s="6" t="n">
        <f si="1" t="shared"/>
        <v>323.0</v>
      </c>
      <c r="F45" s="6" t="n">
        <v>42.0</v>
      </c>
      <c r="G45" s="6" t="n">
        <v>265.0</v>
      </c>
      <c r="H45" s="6" t="n">
        <v>10.0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330.0</v>
      </c>
      <c r="E46" s="6" t="n">
        <f si="1" t="shared"/>
        <v>311.0</v>
      </c>
      <c r="F46" s="6" t="n">
        <f ref="F46" si="31" t="shared">F47-F45</f>
        <v>23.0</v>
      </c>
      <c r="G46" s="6" t="n">
        <f ref="G46:L46" si="32" t="shared">G47-G45</f>
        <v>284.0</v>
      </c>
      <c r="H46" s="6" t="n">
        <f si="32" t="shared"/>
        <v>3.0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19.0</v>
      </c>
      <c r="N46" s="6" t="n">
        <f ref="N46:V46" si="33" t="shared">N47-N45</f>
        <v>18.0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653.0</v>
      </c>
      <c r="E47" s="6" t="n">
        <f si="1" t="shared"/>
        <v>634.0</v>
      </c>
      <c r="F47" s="6" t="n">
        <v>65.0</v>
      </c>
      <c r="G47" s="6" t="n">
        <v>549.0</v>
      </c>
      <c r="H47" s="6" t="n">
        <v>13.0</v>
      </c>
      <c r="I47" s="6" t="n">
        <v>7.0</v>
      </c>
      <c r="J47" s="6" t="n">
        <v>0.0</v>
      </c>
      <c r="K47" s="6" t="n">
        <v>0.0</v>
      </c>
      <c r="L47" s="6" t="n">
        <v>0.0</v>
      </c>
      <c r="M47" s="6" t="n">
        <f si="2" t="shared"/>
        <v>19.0</v>
      </c>
      <c r="N47" s="6" t="n">
        <v>18.0</v>
      </c>
      <c r="O47" s="6" t="n">
        <v>1.0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5875.0</v>
      </c>
      <c r="E48" s="6" t="n">
        <f si="1" t="shared"/>
        <v>3247.0</v>
      </c>
      <c r="F48" s="6" t="n">
        <v>81.0</v>
      </c>
      <c r="G48" s="6" t="n">
        <v>1136.0</v>
      </c>
      <c r="H48" s="6" t="n">
        <v>118.0</v>
      </c>
      <c r="I48" s="6" t="n">
        <v>1906.0</v>
      </c>
      <c r="J48" s="6" t="n">
        <v>0.0</v>
      </c>
      <c r="K48" s="6" t="n">
        <v>0.0</v>
      </c>
      <c r="L48" s="6" t="n">
        <v>6.0</v>
      </c>
      <c r="M48" s="6" t="n">
        <f si="2" t="shared"/>
        <v>2628.0</v>
      </c>
      <c r="N48" s="6" t="n">
        <v>45.0</v>
      </c>
      <c r="O48" s="6" t="n">
        <v>2149.0</v>
      </c>
      <c r="P48" s="6" t="n">
        <v>38.0</v>
      </c>
      <c r="Q48" s="6" t="n">
        <v>18.0</v>
      </c>
      <c r="R48" s="6" t="n">
        <v>153.0</v>
      </c>
      <c r="S48" s="6" t="n">
        <v>0.0</v>
      </c>
      <c r="T48" s="6" t="n">
        <v>61.0</v>
      </c>
      <c r="U48" s="6" t="n">
        <v>37.0</v>
      </c>
      <c r="V48" s="6" t="n">
        <v>127.0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635232.0</v>
      </c>
      <c r="E49" s="6" t="n">
        <f si="1" t="shared"/>
        <v>603926.0</v>
      </c>
      <c r="F49" s="6" t="n">
        <f>F48+F47+F44+F40+F26+F19</f>
        <v>62046.0</v>
      </c>
      <c r="G49" s="6" t="n">
        <f ref="G49:L49" si="34" t="shared">G48+G47+G44+G40+G26+G19</f>
        <v>460313.0</v>
      </c>
      <c r="H49" s="6" t="n">
        <f si="34" t="shared"/>
        <v>57619.0</v>
      </c>
      <c r="I49" s="6" t="n">
        <f si="34" t="shared"/>
        <v>19384.0</v>
      </c>
      <c r="J49" s="6" t="n">
        <f si="34" t="shared"/>
        <v>2722.0</v>
      </c>
      <c r="K49" s="6" t="n">
        <f si="34" t="shared"/>
        <v>2.0</v>
      </c>
      <c r="L49" s="6" t="n">
        <f si="34" t="shared"/>
        <v>1840.0</v>
      </c>
      <c r="M49" s="6" t="n">
        <f si="2" t="shared"/>
        <v>31306.0</v>
      </c>
      <c r="N49" s="6" t="n">
        <f ref="N49" si="35" t="shared">N48+N47+N44+N40+N26+N19</f>
        <v>3890.0</v>
      </c>
      <c r="O49" s="6" t="n">
        <f ref="O49" si="36" t="shared">O48+O47+O44+O40+O26+O19</f>
        <v>8357.0</v>
      </c>
      <c r="P49" s="6" t="n">
        <f ref="P49" si="37" t="shared">P48+P47+P44+P40+P26+P19</f>
        <v>2821.0</v>
      </c>
      <c r="Q49" s="6" t="n">
        <f ref="Q49" si="38" t="shared">Q48+Q47+Q44+Q40+Q26+Q19</f>
        <v>12433.0</v>
      </c>
      <c r="R49" s="6" t="n">
        <f ref="R49" si="39" t="shared">R48+R47+R44+R40+R26+R19</f>
        <v>400.0</v>
      </c>
      <c r="S49" s="6" t="n">
        <f ref="S49" si="40" t="shared">S48+S47+S44+S40+S26+S19</f>
        <v>0.0</v>
      </c>
      <c r="T49" s="6" t="n">
        <f ref="T49" si="41" t="shared">T48+T47+T44+T40+T26+T19</f>
        <v>2790.0</v>
      </c>
      <c r="U49" s="6" t="n">
        <f ref="U49" si="42" t="shared">U48+U47+U44+U40+U26+U19</f>
        <v>93.0</v>
      </c>
      <c r="V49" s="6" t="n">
        <f ref="V49" si="43" t="shared">V48+V47+V44+V40+V26+V19</f>
        <v>522.0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