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<sst xmlns="http://schemas.openxmlformats.org/spreadsheetml/2006/main" count="121" uniqueCount="74">
  <si>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</si>
  <si>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</si>
  <si>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</si>
  <si>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</si>
  <si>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</si>
  <si>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</si>
  <si>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</si>
  <si>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</si>
  <si>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</si>
  <si>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</si>
  <si>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</si>
  <si>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</si>
  <si>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</si>
  <si>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</si>
  <si>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</si>
  <si>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</si>
  <si>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</si>
  <si>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</si>
  <si>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</si>
  <si>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</si>
  <si>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</si>
  <si>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</si>
  <si>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</si>
  <si>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</si>
  <si>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</si>
  <si>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</si>
  <si>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</si>
  <si>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</si>
  <si>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</si>
  <si>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</si>
  <si>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</si>
  <si>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</si>
  <si>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</si>
  <si>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</si>
  <si>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</si>
  <si>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</si>
  <si>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</si>
  <si>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</si>
  <si>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</si>
  <si>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</si>
  <si>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</si>
  <si>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</si>
  <si>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</si>
  <si>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</si>
  <si>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</si>
  <si>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</si>
  <si>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</si>
  <si>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</si>
  <si>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</si>
  <si>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</si>
  <si>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</si>
  <si>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</si>
  <si>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</si>
  <si>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</si>
  <si>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</si>
  <si>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</si>
  <si>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</si>
  <si>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</si>
  <si>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</si>
  <si>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</si>
  <si>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</si>
  <si>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</si>
  <si>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</si>
  <si>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</si>
  <si>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</si>
  <si>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</si>
  <si>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</si>
  <si>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</si>
  <si>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</si>
  <si>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</si>
  <si>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</si>
  <si>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</si>
  <si>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107年4月來臺旅客人次－按搭乘交通工具及入境港口分
Table 1-7  Visitor Arrivals by Mode of Transport &amp; Port of Entry,
April,2018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</si>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</sst>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122583.0</v>
      </c>
      <c r="E4" s="6" t="n">
        <f>SUM(F4:L4)</f>
        <v>120148.0</v>
      </c>
      <c r="F4" s="6" t="n">
        <v>14773.0</v>
      </c>
      <c r="G4" s="6" t="n">
        <v>91029.0</v>
      </c>
      <c r="H4" s="6" t="n">
        <v>416.0</v>
      </c>
      <c r="I4" s="6" t="n">
        <v>10560.0</v>
      </c>
      <c r="J4" s="6" t="n">
        <v>2097.0</v>
      </c>
      <c r="K4" s="6" t="n">
        <v>180.0</v>
      </c>
      <c r="L4" s="6" t="n">
        <v>1093.0</v>
      </c>
      <c r="M4" s="6" t="n">
        <f>SUM(N4:V4)</f>
        <v>2435.0</v>
      </c>
      <c r="N4" s="6" t="n">
        <v>15.0</v>
      </c>
      <c r="O4" s="6" t="n">
        <v>1242.0</v>
      </c>
      <c r="P4" s="6" t="n">
        <v>7.0</v>
      </c>
      <c r="Q4" s="6" t="n">
        <v>1097.0</v>
      </c>
      <c r="R4" s="6" t="n">
        <v>37.0</v>
      </c>
      <c r="S4" s="6" t="n">
        <v>5.0</v>
      </c>
      <c r="T4" s="6" t="n">
        <v>0.0</v>
      </c>
      <c r="U4" s="6" t="n">
        <v>0.0</v>
      </c>
      <c r="V4" s="6" t="n">
        <v>32.0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227749.0</v>
      </c>
      <c r="E5" s="6" t="n">
        <f ref="E5:E49" si="1" t="shared">SUM(F5:L5)</f>
        <v>186806.0</v>
      </c>
      <c r="F5" s="6" t="n">
        <v>19624.0</v>
      </c>
      <c r="G5" s="6" t="n">
        <v>144148.0</v>
      </c>
      <c r="H5" s="6" t="n">
        <v>18362.0</v>
      </c>
      <c r="I5" s="6" t="n">
        <v>3874.0</v>
      </c>
      <c r="J5" s="6" t="n">
        <v>633.0</v>
      </c>
      <c r="K5" s="6" t="n">
        <v>0.0</v>
      </c>
      <c r="L5" s="6" t="n">
        <v>165.0</v>
      </c>
      <c r="M5" s="6" t="n">
        <f ref="M5:M49" si="2" t="shared">SUM(N5:V5)</f>
        <v>40943.0</v>
      </c>
      <c r="N5" s="6" t="n">
        <v>277.0</v>
      </c>
      <c r="O5" s="6" t="n">
        <v>1462.0</v>
      </c>
      <c r="P5" s="6" t="n">
        <v>1954.0</v>
      </c>
      <c r="Q5" s="6" t="n">
        <v>34296.0</v>
      </c>
      <c r="R5" s="6" t="n">
        <v>756.0</v>
      </c>
      <c r="S5" s="6" t="n">
        <v>0.0</v>
      </c>
      <c r="T5" s="6" t="n">
        <v>11.0</v>
      </c>
      <c r="U5" s="6" t="n">
        <v>11.0</v>
      </c>
      <c r="V5" s="6" t="n">
        <v>2176.0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127138.0</v>
      </c>
      <c r="E6" s="6" t="n">
        <f si="1" t="shared"/>
        <v>126385.0</v>
      </c>
      <c r="F6" s="6" t="n">
        <v>7554.0</v>
      </c>
      <c r="G6" s="6" t="n">
        <v>88320.0</v>
      </c>
      <c r="H6" s="6" t="n">
        <v>30198.0</v>
      </c>
      <c r="I6" s="6" t="n">
        <v>103.0</v>
      </c>
      <c r="J6" s="6" t="n">
        <v>14.0</v>
      </c>
      <c r="K6" s="6" t="n">
        <v>0.0</v>
      </c>
      <c r="L6" s="6" t="n">
        <v>196.0</v>
      </c>
      <c r="M6" s="6" t="n">
        <f si="2" t="shared"/>
        <v>753.0</v>
      </c>
      <c r="N6" s="6" t="n">
        <v>27.0</v>
      </c>
      <c r="O6" s="6" t="n">
        <v>550.0</v>
      </c>
      <c r="P6" s="6" t="n">
        <v>4.0</v>
      </c>
      <c r="Q6" s="6" t="n">
        <v>161.0</v>
      </c>
      <c r="R6" s="6" t="n">
        <v>3.0</v>
      </c>
      <c r="S6" s="6" t="n">
        <v>0.0</v>
      </c>
      <c r="T6" s="6" t="n">
        <v>0.0</v>
      </c>
      <c r="U6" s="6" t="n">
        <v>0.0</v>
      </c>
      <c r="V6" s="6" t="n">
        <v>8.0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66555.0</v>
      </c>
      <c r="E7" s="6" t="n">
        <f si="1" t="shared"/>
        <v>66236.0</v>
      </c>
      <c r="F7" s="6" t="n">
        <v>3434.0</v>
      </c>
      <c r="G7" s="6" t="n">
        <v>57048.0</v>
      </c>
      <c r="H7" s="6" t="n">
        <v>4501.0</v>
      </c>
      <c r="I7" s="6" t="n">
        <v>1242.0</v>
      </c>
      <c r="J7" s="6" t="n">
        <v>7.0</v>
      </c>
      <c r="K7" s="6" t="n">
        <v>0.0</v>
      </c>
      <c r="L7" s="6" t="n">
        <v>4.0</v>
      </c>
      <c r="M7" s="6" t="n">
        <f si="2" t="shared"/>
        <v>319.0</v>
      </c>
      <c r="N7" s="6" t="n">
        <v>15.0</v>
      </c>
      <c r="O7" s="6" t="n">
        <v>183.0</v>
      </c>
      <c r="P7" s="6" t="n">
        <v>6.0</v>
      </c>
      <c r="Q7" s="6" t="n">
        <v>94.0</v>
      </c>
      <c r="R7" s="6" t="n">
        <v>3.0</v>
      </c>
      <c r="S7" s="6" t="n">
        <v>0.0</v>
      </c>
      <c r="T7" s="6" t="n">
        <v>0.0</v>
      </c>
      <c r="U7" s="6" t="n">
        <v>0.0</v>
      </c>
      <c r="V7" s="6" t="n">
        <v>18.0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3465.0</v>
      </c>
      <c r="E8" s="6" t="n">
        <f si="1" t="shared"/>
        <v>3253.0</v>
      </c>
      <c r="F8" s="6" t="n">
        <v>463.0</v>
      </c>
      <c r="G8" s="6" t="n">
        <v>2701.0</v>
      </c>
      <c r="H8" s="6" t="n">
        <v>22.0</v>
      </c>
      <c r="I8" s="6" t="n">
        <v>59.0</v>
      </c>
      <c r="J8" s="6" t="n">
        <v>4.0</v>
      </c>
      <c r="K8" s="6" t="n">
        <v>0.0</v>
      </c>
      <c r="L8" s="6" t="n">
        <v>4.0</v>
      </c>
      <c r="M8" s="6" t="n">
        <f si="2" t="shared"/>
        <v>212.0</v>
      </c>
      <c r="N8" s="6" t="n">
        <v>97.0</v>
      </c>
      <c r="O8" s="6" t="n">
        <v>54.0</v>
      </c>
      <c r="P8" s="6" t="n">
        <v>11.0</v>
      </c>
      <c r="Q8" s="6" t="n">
        <v>2.0</v>
      </c>
      <c r="R8" s="6" t="n">
        <v>0.0</v>
      </c>
      <c r="S8" s="6" t="n">
        <v>0.0</v>
      </c>
      <c r="T8" s="6" t="n">
        <v>2.0</v>
      </c>
      <c r="U8" s="6" t="n">
        <v>2.0</v>
      </c>
      <c r="V8" s="6" t="n">
        <v>44.0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2030.0</v>
      </c>
      <c r="E9" s="6" t="n">
        <f si="1" t="shared"/>
        <v>1904.0</v>
      </c>
      <c r="F9" s="6" t="n">
        <v>87.0</v>
      </c>
      <c r="G9" s="6" t="n">
        <v>1760.0</v>
      </c>
      <c r="H9" s="6" t="n">
        <v>30.0</v>
      </c>
      <c r="I9" s="6" t="n">
        <v>22.0</v>
      </c>
      <c r="J9" s="6" t="n">
        <v>5.0</v>
      </c>
      <c r="K9" s="6" t="n">
        <v>0.0</v>
      </c>
      <c r="L9" s="6" t="n">
        <v>0.0</v>
      </c>
      <c r="M9" s="6" t="n">
        <f si="2" t="shared"/>
        <v>126.0</v>
      </c>
      <c r="N9" s="6" t="n">
        <v>4.0</v>
      </c>
      <c r="O9" s="6" t="n">
        <v>118.0</v>
      </c>
      <c r="P9" s="6" t="n">
        <v>2.0</v>
      </c>
      <c r="Q9" s="6" t="n">
        <v>2.0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43957.0</v>
      </c>
      <c r="E10" s="6" t="n">
        <f si="1" t="shared"/>
        <v>43186.0</v>
      </c>
      <c r="F10" s="6" t="n">
        <v>3876.0</v>
      </c>
      <c r="G10" s="6" t="n">
        <v>38960.0</v>
      </c>
      <c r="H10" s="6" t="n">
        <v>188.0</v>
      </c>
      <c r="I10" s="6" t="n">
        <v>149.0</v>
      </c>
      <c r="J10" s="6" t="n">
        <v>8.0</v>
      </c>
      <c r="K10" s="6" t="n">
        <v>0.0</v>
      </c>
      <c r="L10" s="6" t="n">
        <v>5.0</v>
      </c>
      <c r="M10" s="6" t="n">
        <f si="2" t="shared"/>
        <v>771.0</v>
      </c>
      <c r="N10" s="6" t="n">
        <v>14.0</v>
      </c>
      <c r="O10" s="6" t="n">
        <v>287.0</v>
      </c>
      <c r="P10" s="6" t="n">
        <v>6.0</v>
      </c>
      <c r="Q10" s="6" t="n">
        <v>461.0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2.0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35230.0</v>
      </c>
      <c r="E11" s="6" t="n">
        <f si="1" t="shared"/>
        <v>34501.0</v>
      </c>
      <c r="F11" s="6" t="n">
        <v>4996.0</v>
      </c>
      <c r="G11" s="6" t="n">
        <v>29170.0</v>
      </c>
      <c r="H11" s="6" t="n">
        <v>236.0</v>
      </c>
      <c r="I11" s="6" t="n">
        <v>79.0</v>
      </c>
      <c r="J11" s="6" t="n">
        <v>18.0</v>
      </c>
      <c r="K11" s="6" t="n">
        <v>0.0</v>
      </c>
      <c r="L11" s="6" t="n">
        <v>2.0</v>
      </c>
      <c r="M11" s="6" t="n">
        <f si="2" t="shared"/>
        <v>729.0</v>
      </c>
      <c r="N11" s="6" t="n">
        <v>141.0</v>
      </c>
      <c r="O11" s="6" t="n">
        <v>126.0</v>
      </c>
      <c r="P11" s="6" t="n">
        <v>1.0</v>
      </c>
      <c r="Q11" s="6" t="n">
        <v>455.0</v>
      </c>
      <c r="R11" s="6" t="n">
        <v>5.0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15431.0</v>
      </c>
      <c r="E12" s="6" t="n">
        <f si="1" t="shared"/>
        <v>14877.0</v>
      </c>
      <c r="F12" s="6" t="n">
        <v>1921.0</v>
      </c>
      <c r="G12" s="6" t="n">
        <v>12818.0</v>
      </c>
      <c r="H12" s="6" t="n">
        <v>50.0</v>
      </c>
      <c r="I12" s="6" t="n">
        <v>82.0</v>
      </c>
      <c r="J12" s="6" t="n">
        <v>2.0</v>
      </c>
      <c r="K12" s="6" t="n">
        <v>0.0</v>
      </c>
      <c r="L12" s="6" t="n">
        <v>4.0</v>
      </c>
      <c r="M12" s="6" t="n">
        <f si="2" t="shared"/>
        <v>554.0</v>
      </c>
      <c r="N12" s="6" t="n">
        <v>208.0</v>
      </c>
      <c r="O12" s="6" t="n">
        <v>145.0</v>
      </c>
      <c r="P12" s="6" t="n">
        <v>19.0</v>
      </c>
      <c r="Q12" s="6" t="n">
        <v>45.0</v>
      </c>
      <c r="R12" s="6" t="n">
        <v>0.0</v>
      </c>
      <c r="S12" s="6" t="n">
        <v>0.0</v>
      </c>
      <c r="T12" s="6" t="n">
        <v>0.0</v>
      </c>
      <c r="U12" s="6" t="n">
        <v>21.0</v>
      </c>
      <c r="V12" s="6" t="n">
        <v>116.0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44851.0</v>
      </c>
      <c r="E13" s="6" t="n">
        <f si="1" t="shared"/>
        <v>35969.0</v>
      </c>
      <c r="F13" s="6" t="n">
        <v>2185.0</v>
      </c>
      <c r="G13" s="6" t="n">
        <v>33680.0</v>
      </c>
      <c r="H13" s="6" t="n">
        <v>40.0</v>
      </c>
      <c r="I13" s="6" t="n">
        <v>39.0</v>
      </c>
      <c r="J13" s="6" t="n">
        <v>13.0</v>
      </c>
      <c r="K13" s="6" t="n">
        <v>1.0</v>
      </c>
      <c r="L13" s="6" t="n">
        <v>11.0</v>
      </c>
      <c r="M13" s="6" t="n">
        <f si="2" t="shared"/>
        <v>8882.0</v>
      </c>
      <c r="N13" s="6" t="n">
        <v>362.0</v>
      </c>
      <c r="O13" s="6" t="n">
        <v>8301.0</v>
      </c>
      <c r="P13" s="6" t="n">
        <v>85.0</v>
      </c>
      <c r="Q13" s="6" t="n">
        <v>40.0</v>
      </c>
      <c r="R13" s="6" t="n">
        <v>0.0</v>
      </c>
      <c r="S13" s="6" t="n">
        <v>0.0</v>
      </c>
      <c r="T13" s="6" t="n">
        <v>15.0</v>
      </c>
      <c r="U13" s="6" t="n">
        <v>1.0</v>
      </c>
      <c r="V13" s="6" t="n">
        <v>78.0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34121.0</v>
      </c>
      <c r="E14" s="6" t="n">
        <f si="1" t="shared"/>
        <v>33890.0</v>
      </c>
      <c r="F14" s="6" t="n">
        <v>1800.0</v>
      </c>
      <c r="G14" s="6" t="n">
        <v>32006.0</v>
      </c>
      <c r="H14" s="6" t="n">
        <v>43.0</v>
      </c>
      <c r="I14" s="6" t="n">
        <v>33.0</v>
      </c>
      <c r="J14" s="6" t="n">
        <v>5.0</v>
      </c>
      <c r="K14" s="6" t="n">
        <v>0.0</v>
      </c>
      <c r="L14" s="6" t="n">
        <v>3.0</v>
      </c>
      <c r="M14" s="6" t="n">
        <f si="2" t="shared"/>
        <v>231.0</v>
      </c>
      <c r="N14" s="6" t="n">
        <v>9.0</v>
      </c>
      <c r="O14" s="6" t="n">
        <v>189.0</v>
      </c>
      <c r="P14" s="6" t="n">
        <v>1.0</v>
      </c>
      <c r="Q14" s="6" t="n">
        <v>32.0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47002.0</v>
      </c>
      <c r="E15" s="6" t="n">
        <f si="1" t="shared"/>
        <v>46825.0</v>
      </c>
      <c r="F15" s="6" t="n">
        <v>8210.0</v>
      </c>
      <c r="G15" s="6" t="n">
        <v>30599.0</v>
      </c>
      <c r="H15" s="6" t="n">
        <v>22.0</v>
      </c>
      <c r="I15" s="6" t="n">
        <v>4922.0</v>
      </c>
      <c r="J15" s="6" t="n">
        <v>0.0</v>
      </c>
      <c r="K15" s="6" t="n">
        <v>0.0</v>
      </c>
      <c r="L15" s="6" t="n">
        <v>3072.0</v>
      </c>
      <c r="M15" s="6" t="n">
        <f si="2" t="shared"/>
        <v>177.0</v>
      </c>
      <c r="N15" s="6" t="n">
        <v>46.0</v>
      </c>
      <c r="O15" s="6" t="n">
        <v>119.0</v>
      </c>
      <c r="P15" s="6" t="n">
        <v>9.0</v>
      </c>
      <c r="Q15" s="6" t="n">
        <v>2.0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1.0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5203.0</v>
      </c>
      <c r="E16" s="6" t="n">
        <f si="1" t="shared"/>
        <v>5007.0</v>
      </c>
      <c r="F16" s="6" t="n">
        <f ref="F16" si="3" t="shared">F17-F10-F11-F12-F13-F14-F15</f>
        <v>436.0</v>
      </c>
      <c r="G16" s="6" t="n">
        <f ref="G16:L16" si="4" t="shared">G17-G10-G11-G12-G13-G14-G15</f>
        <v>4031.0</v>
      </c>
      <c r="H16" s="6" t="n">
        <f si="4" t="shared"/>
        <v>9.0</v>
      </c>
      <c r="I16" s="6" t="n">
        <f si="4" t="shared"/>
        <v>223.0</v>
      </c>
      <c r="J16" s="6" t="n">
        <f si="4" t="shared"/>
        <v>307.0</v>
      </c>
      <c r="K16" s="6" t="n">
        <f si="4" t="shared"/>
        <v>0.0</v>
      </c>
      <c r="L16" s="6" t="n">
        <f si="4" t="shared"/>
        <v>1.0</v>
      </c>
      <c r="M16" s="6" t="n">
        <f si="2" t="shared"/>
        <v>196.0</v>
      </c>
      <c r="N16" s="6" t="n">
        <f ref="N16:V16" si="5" t="shared">N17-N10-N11-N12-N13-N14-N15</f>
        <v>84.0</v>
      </c>
      <c r="O16" s="6" t="n">
        <f si="5" t="shared"/>
        <v>18.0</v>
      </c>
      <c r="P16" s="6" t="n">
        <f si="5" t="shared"/>
        <v>25.0</v>
      </c>
      <c r="Q16" s="6" t="n">
        <f si="5" t="shared"/>
        <v>15.0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2.0</v>
      </c>
      <c r="V16" s="6" t="n">
        <f si="5" t="shared"/>
        <v>52.0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225795.0</v>
      </c>
      <c r="E17" s="6" t="n">
        <f si="1" t="shared"/>
        <v>214255.0</v>
      </c>
      <c r="F17" s="6" t="n">
        <v>23424.0</v>
      </c>
      <c r="G17" s="6" t="n">
        <v>181264.0</v>
      </c>
      <c r="H17" s="6" t="n">
        <v>588.0</v>
      </c>
      <c r="I17" s="6" t="n">
        <v>5527.0</v>
      </c>
      <c r="J17" s="6" t="n">
        <v>353.0</v>
      </c>
      <c r="K17" s="6" t="n">
        <v>1.0</v>
      </c>
      <c r="L17" s="6" t="n">
        <v>3098.0</v>
      </c>
      <c r="M17" s="6" t="n">
        <f si="2" t="shared"/>
        <v>11540.0</v>
      </c>
      <c r="N17" s="6" t="n">
        <v>864.0</v>
      </c>
      <c r="O17" s="6" t="n">
        <v>9185.0</v>
      </c>
      <c r="P17" s="6" t="n">
        <v>146.0</v>
      </c>
      <c r="Q17" s="6" t="n">
        <v>1050.0</v>
      </c>
      <c r="R17" s="6" t="n">
        <v>6.0</v>
      </c>
      <c r="S17" s="6" t="n">
        <v>0.0</v>
      </c>
      <c r="T17" s="6" t="n">
        <v>15.0</v>
      </c>
      <c r="U17" s="6" t="n">
        <v>24.0</v>
      </c>
      <c r="V17" s="6" t="n">
        <v>250.0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1392.0</v>
      </c>
      <c r="E18" s="6" t="n">
        <f si="1" t="shared"/>
        <v>1311.0</v>
      </c>
      <c r="F18" s="6" t="n">
        <f ref="F18" si="6" t="shared">F19-F17-F4-F5-F6-F7-F8-F9</f>
        <v>76.0</v>
      </c>
      <c r="G18" s="6" t="n">
        <f ref="G18:L18" si="7" t="shared">G19-G17-G4-G5-G6-G7-G8-G9</f>
        <v>1200.0</v>
      </c>
      <c r="H18" s="6" t="n">
        <f si="7" t="shared"/>
        <v>11.0</v>
      </c>
      <c r="I18" s="6" t="n">
        <f si="7" t="shared"/>
        <v>19.0</v>
      </c>
      <c r="J18" s="6" t="n">
        <f si="7" t="shared"/>
        <v>3.0</v>
      </c>
      <c r="K18" s="6" t="n">
        <f si="7" t="shared"/>
        <v>0.0</v>
      </c>
      <c r="L18" s="6" t="n">
        <f si="7" t="shared"/>
        <v>2.0</v>
      </c>
      <c r="M18" s="6" t="n">
        <f si="2" t="shared"/>
        <v>81.0</v>
      </c>
      <c r="N18" s="6" t="n">
        <f ref="N18:V18" si="8" t="shared">N19-N17-N4-N5-N6-N7-N8-N9</f>
        <v>21.0</v>
      </c>
      <c r="O18" s="6" t="n">
        <f si="8" t="shared"/>
        <v>51.0</v>
      </c>
      <c r="P18" s="6" t="n">
        <f si="8" t="shared"/>
        <v>1.0</v>
      </c>
      <c r="Q18" s="6" t="n">
        <f si="8" t="shared"/>
        <v>2.0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6.0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776707.0</v>
      </c>
      <c r="E19" s="6" t="n">
        <f si="1" t="shared"/>
        <v>720298.0</v>
      </c>
      <c r="F19" s="6" t="n">
        <v>69435.0</v>
      </c>
      <c r="G19" s="6" t="n">
        <v>567470.0</v>
      </c>
      <c r="H19" s="6" t="n">
        <v>54128.0</v>
      </c>
      <c r="I19" s="6" t="n">
        <v>21406.0</v>
      </c>
      <c r="J19" s="6" t="n">
        <v>3116.0</v>
      </c>
      <c r="K19" s="6" t="n">
        <v>181.0</v>
      </c>
      <c r="L19" s="6" t="n">
        <v>4562.0</v>
      </c>
      <c r="M19" s="6" t="n">
        <f si="2" t="shared"/>
        <v>56409.0</v>
      </c>
      <c r="N19" s="6" t="n">
        <v>1320.0</v>
      </c>
      <c r="O19" s="6" t="n">
        <v>12845.0</v>
      </c>
      <c r="P19" s="6" t="n">
        <v>2131.0</v>
      </c>
      <c r="Q19" s="6" t="n">
        <v>36704.0</v>
      </c>
      <c r="R19" s="6" t="n">
        <v>805.0</v>
      </c>
      <c r="S19" s="6" t="n">
        <v>5.0</v>
      </c>
      <c r="T19" s="6" t="n">
        <v>28.0</v>
      </c>
      <c r="U19" s="6" t="n">
        <v>37.0</v>
      </c>
      <c r="V19" s="6" t="n">
        <v>2534.0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11156.0</v>
      </c>
      <c r="E20" s="6" t="n">
        <f si="1" t="shared"/>
        <v>10073.0</v>
      </c>
      <c r="F20" s="6" t="n">
        <v>721.0</v>
      </c>
      <c r="G20" s="6" t="n">
        <v>8696.0</v>
      </c>
      <c r="H20" s="6" t="n">
        <v>331.0</v>
      </c>
      <c r="I20" s="6" t="n">
        <v>237.0</v>
      </c>
      <c r="J20" s="6" t="n">
        <v>53.0</v>
      </c>
      <c r="K20" s="6" t="n">
        <v>8.0</v>
      </c>
      <c r="L20" s="6" t="n">
        <v>27.0</v>
      </c>
      <c r="M20" s="6" t="n">
        <f si="2" t="shared"/>
        <v>1083.0</v>
      </c>
      <c r="N20" s="6" t="n">
        <v>69.0</v>
      </c>
      <c r="O20" s="6" t="n">
        <v>854.0</v>
      </c>
      <c r="P20" s="6" t="n">
        <v>1.0</v>
      </c>
      <c r="Q20" s="6" t="n">
        <v>142.0</v>
      </c>
      <c r="R20" s="6" t="n">
        <v>15.0</v>
      </c>
      <c r="S20" s="6" t="n">
        <v>0.0</v>
      </c>
      <c r="T20" s="6" t="n">
        <v>0.0</v>
      </c>
      <c r="U20" s="6" t="n">
        <v>0.0</v>
      </c>
      <c r="V20" s="6" t="n">
        <v>2.0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49309.0</v>
      </c>
      <c r="E21" s="6" t="n">
        <f si="1" t="shared"/>
        <v>45887.0</v>
      </c>
      <c r="F21" s="6" t="n">
        <v>1570.0</v>
      </c>
      <c r="G21" s="6" t="n">
        <v>41707.0</v>
      </c>
      <c r="H21" s="6" t="n">
        <v>2112.0</v>
      </c>
      <c r="I21" s="6" t="n">
        <v>389.0</v>
      </c>
      <c r="J21" s="6" t="n">
        <v>75.0</v>
      </c>
      <c r="K21" s="6" t="n">
        <v>0.0</v>
      </c>
      <c r="L21" s="6" t="n">
        <v>34.0</v>
      </c>
      <c r="M21" s="6" t="n">
        <f si="2" t="shared"/>
        <v>3422.0</v>
      </c>
      <c r="N21" s="6" t="n">
        <v>468.0</v>
      </c>
      <c r="O21" s="6" t="n">
        <v>2449.0</v>
      </c>
      <c r="P21" s="6" t="n">
        <v>28.0</v>
      </c>
      <c r="Q21" s="6" t="n">
        <v>360.0</v>
      </c>
      <c r="R21" s="6" t="n">
        <v>112.0</v>
      </c>
      <c r="S21" s="6" t="n">
        <v>0.0</v>
      </c>
      <c r="T21" s="6" t="n">
        <v>0.0</v>
      </c>
      <c r="U21" s="6" t="n">
        <v>0.0</v>
      </c>
      <c r="V21" s="6" t="n">
        <v>5.0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404.0</v>
      </c>
      <c r="E22" s="6" t="n">
        <f si="1" t="shared"/>
        <v>305.0</v>
      </c>
      <c r="F22" s="6" t="n">
        <v>19.0</v>
      </c>
      <c r="G22" s="6" t="n">
        <v>266.0</v>
      </c>
      <c r="H22" s="6" t="n">
        <v>11.0</v>
      </c>
      <c r="I22" s="6" t="n">
        <v>9.0</v>
      </c>
      <c r="J22" s="6" t="n">
        <v>0.0</v>
      </c>
      <c r="K22" s="6" t="n">
        <v>0.0</v>
      </c>
      <c r="L22" s="6" t="n">
        <v>0.0</v>
      </c>
      <c r="M22" s="6" t="n">
        <f si="2" t="shared"/>
        <v>99.0</v>
      </c>
      <c r="N22" s="6" t="n">
        <v>5.0</v>
      </c>
      <c r="O22" s="6" t="n">
        <v>94.0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607.0</v>
      </c>
      <c r="E23" s="6" t="n">
        <f si="1" t="shared"/>
        <v>478.0</v>
      </c>
      <c r="F23" s="6" t="n">
        <v>29.0</v>
      </c>
      <c r="G23" s="6" t="n">
        <v>426.0</v>
      </c>
      <c r="H23" s="6" t="n">
        <v>18.0</v>
      </c>
      <c r="I23" s="6" t="n">
        <v>2.0</v>
      </c>
      <c r="J23" s="6" t="n">
        <v>2.0</v>
      </c>
      <c r="K23" s="6" t="n">
        <v>0.0</v>
      </c>
      <c r="L23" s="6" t="n">
        <v>1.0</v>
      </c>
      <c r="M23" s="6" t="n">
        <f si="2" t="shared"/>
        <v>129.0</v>
      </c>
      <c r="N23" s="6" t="n">
        <v>9.0</v>
      </c>
      <c r="O23" s="6" t="n">
        <v>119.0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186.0</v>
      </c>
      <c r="E24" s="6" t="n">
        <f si="1" t="shared"/>
        <v>124.0</v>
      </c>
      <c r="F24" s="6" t="n">
        <v>12.0</v>
      </c>
      <c r="G24" s="6" t="n">
        <v>111.0</v>
      </c>
      <c r="H24" s="6" t="n">
        <v>1.0</v>
      </c>
      <c r="I24" s="6" t="n">
        <v>0.0</v>
      </c>
      <c r="J24" s="6" t="n">
        <v>0.0</v>
      </c>
      <c r="K24" s="6" t="n">
        <v>0.0</v>
      </c>
      <c r="L24" s="6" t="n">
        <v>0.0</v>
      </c>
      <c r="M24" s="6" t="n">
        <f si="2" t="shared"/>
        <v>62.0</v>
      </c>
      <c r="N24" s="6" t="n">
        <v>4.0</v>
      </c>
      <c r="O24" s="6" t="n">
        <v>55.0</v>
      </c>
      <c r="P24" s="6" t="n">
        <v>0.0</v>
      </c>
      <c r="Q24" s="6" t="n">
        <v>2.0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1.0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1064.0</v>
      </c>
      <c r="E25" s="6" t="n">
        <f si="1" t="shared"/>
        <v>982.0</v>
      </c>
      <c r="F25" s="6" t="n">
        <f ref="F25" si="9" t="shared">F26-F20-F21-F22-F23-F24</f>
        <v>62.0</v>
      </c>
      <c r="G25" s="6" t="n">
        <f ref="G25" si="10" t="shared">G26-G20-G21-G22-G23-G24</f>
        <v>869.0</v>
      </c>
      <c r="H25" s="6" t="n">
        <f ref="H25" si="11" t="shared">H26-H20-H21-H22-H23-H24</f>
        <v>40.0</v>
      </c>
      <c r="I25" s="6" t="n">
        <f ref="I25" si="12" t="shared">I26-I20-I21-I22-I23-I24</f>
        <v>5.0</v>
      </c>
      <c r="J25" s="6" t="n">
        <f ref="J25" si="13" t="shared">J26-J20-J21-J22-J23-J24</f>
        <v>5.0</v>
      </c>
      <c r="K25" s="6" t="n">
        <f ref="K25" si="14" t="shared">K26-K20-K21-K22-K23-K24</f>
        <v>0.0</v>
      </c>
      <c r="L25" s="6" t="n">
        <f ref="L25" si="15" t="shared">L26-L20-L21-L22-L23-L24</f>
        <v>1.0</v>
      </c>
      <c r="M25" s="6" t="n">
        <f si="2" t="shared"/>
        <v>82.0</v>
      </c>
      <c r="N25" s="6" t="n">
        <f ref="N25" si="16" t="shared">N26-N20-N21-N22-N23-N24</f>
        <v>32.0</v>
      </c>
      <c r="O25" s="6" t="n">
        <f ref="O25" si="17" t="shared">O26-O20-O21-O22-O23-O24</f>
        <v>46.0</v>
      </c>
      <c r="P25" s="6" t="n">
        <f ref="P25" si="18" t="shared">P26-P20-P21-P22-P23-P24</f>
        <v>0.0</v>
      </c>
      <c r="Q25" s="6" t="n">
        <f ref="Q25" si="19" t="shared">Q26-Q20-Q21-Q22-Q23-Q24</f>
        <v>4.0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62726.0</v>
      </c>
      <c r="E26" s="6" t="n">
        <f si="1" t="shared"/>
        <v>57849.0</v>
      </c>
      <c r="F26" s="6" t="n">
        <v>2413.0</v>
      </c>
      <c r="G26" s="6" t="n">
        <v>52075.0</v>
      </c>
      <c r="H26" s="6" t="n">
        <v>2513.0</v>
      </c>
      <c r="I26" s="6" t="n">
        <v>642.0</v>
      </c>
      <c r="J26" s="6" t="n">
        <v>135.0</v>
      </c>
      <c r="K26" s="6" t="n">
        <v>8.0</v>
      </c>
      <c r="L26" s="6" t="n">
        <v>63.0</v>
      </c>
      <c r="M26" s="6" t="n">
        <f si="2" t="shared"/>
        <v>4877.0</v>
      </c>
      <c r="N26" s="6" t="n">
        <v>587.0</v>
      </c>
      <c r="O26" s="6" t="n">
        <v>3617.0</v>
      </c>
      <c r="P26" s="6" t="n">
        <v>29.0</v>
      </c>
      <c r="Q26" s="6" t="n">
        <v>509.0</v>
      </c>
      <c r="R26" s="6" t="n">
        <v>127.0</v>
      </c>
      <c r="S26" s="6" t="n">
        <v>0.0</v>
      </c>
      <c r="T26" s="6" t="n">
        <v>0.0</v>
      </c>
      <c r="U26" s="6" t="n">
        <v>0.0</v>
      </c>
      <c r="V26" s="6" t="n">
        <v>8.0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683.0</v>
      </c>
      <c r="E27" s="6" t="n">
        <f si="1" t="shared"/>
        <v>637.0</v>
      </c>
      <c r="F27" s="6" t="n">
        <v>28.0</v>
      </c>
      <c r="G27" s="6" t="n">
        <v>585.0</v>
      </c>
      <c r="H27" s="6" t="n">
        <v>13.0</v>
      </c>
      <c r="I27" s="6" t="n">
        <v>7.0</v>
      </c>
      <c r="J27" s="6" t="n">
        <v>4.0</v>
      </c>
      <c r="K27" s="6" t="n">
        <v>0.0</v>
      </c>
      <c r="L27" s="6" t="n">
        <v>0.0</v>
      </c>
      <c r="M27" s="6" t="n">
        <f si="2" t="shared"/>
        <v>46.0</v>
      </c>
      <c r="N27" s="6" t="n">
        <v>17.0</v>
      </c>
      <c r="O27" s="6" t="n">
        <v>12.0</v>
      </c>
      <c r="P27" s="6" t="n">
        <v>5.0</v>
      </c>
      <c r="Q27" s="6" t="n">
        <v>3.0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9.0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5393.0</v>
      </c>
      <c r="E28" s="6" t="n">
        <f si="1" t="shared"/>
        <v>5311.0</v>
      </c>
      <c r="F28" s="6" t="n">
        <v>318.0</v>
      </c>
      <c r="G28" s="6" t="n">
        <v>4712.0</v>
      </c>
      <c r="H28" s="6" t="n">
        <v>169.0</v>
      </c>
      <c r="I28" s="6" t="n">
        <v>63.0</v>
      </c>
      <c r="J28" s="6" t="n">
        <v>41.0</v>
      </c>
      <c r="K28" s="6" t="n">
        <v>0.0</v>
      </c>
      <c r="L28" s="6" t="n">
        <v>8.0</v>
      </c>
      <c r="M28" s="6" t="n">
        <f si="2" t="shared"/>
        <v>82.0</v>
      </c>
      <c r="N28" s="6" t="n">
        <v>9.0</v>
      </c>
      <c r="O28" s="6" t="n">
        <v>54.0</v>
      </c>
      <c r="P28" s="6" t="n">
        <v>1.0</v>
      </c>
      <c r="Q28" s="6" t="n">
        <v>15.0</v>
      </c>
      <c r="R28" s="6" t="n">
        <v>3.0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5891.0</v>
      </c>
      <c r="E29" s="6" t="n">
        <f si="1" t="shared"/>
        <v>5352.0</v>
      </c>
      <c r="F29" s="6" t="n">
        <v>408.0</v>
      </c>
      <c r="G29" s="6" t="n">
        <v>4672.0</v>
      </c>
      <c r="H29" s="6" t="n">
        <v>175.0</v>
      </c>
      <c r="I29" s="6" t="n">
        <v>78.0</v>
      </c>
      <c r="J29" s="6" t="n">
        <v>15.0</v>
      </c>
      <c r="K29" s="6" t="n">
        <v>0.0</v>
      </c>
      <c r="L29" s="6" t="n">
        <v>4.0</v>
      </c>
      <c r="M29" s="6" t="n">
        <f si="2" t="shared"/>
        <v>539.0</v>
      </c>
      <c r="N29" s="6" t="n">
        <v>68.0</v>
      </c>
      <c r="O29" s="6" t="n">
        <v>448.0</v>
      </c>
      <c r="P29" s="6" t="n">
        <v>0.0</v>
      </c>
      <c r="Q29" s="6" t="n">
        <v>23.0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0.0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1632.0</v>
      </c>
      <c r="E30" s="6" t="n">
        <f si="1" t="shared"/>
        <v>1567.0</v>
      </c>
      <c r="F30" s="6" t="n">
        <v>174.0</v>
      </c>
      <c r="G30" s="6" t="n">
        <v>1284.0</v>
      </c>
      <c r="H30" s="6" t="n">
        <v>63.0</v>
      </c>
      <c r="I30" s="6" t="n">
        <v>40.0</v>
      </c>
      <c r="J30" s="6" t="n">
        <v>6.0</v>
      </c>
      <c r="K30" s="6" t="n">
        <v>0.0</v>
      </c>
      <c r="L30" s="6" t="n">
        <v>0.0</v>
      </c>
      <c r="M30" s="6" t="n">
        <f si="2" t="shared"/>
        <v>65.0</v>
      </c>
      <c r="N30" s="6" t="n">
        <v>7.0</v>
      </c>
      <c r="O30" s="6" t="n">
        <v>44.0</v>
      </c>
      <c r="P30" s="6" t="n">
        <v>1.0</v>
      </c>
      <c r="Q30" s="6" t="n">
        <v>13.0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2153.0</v>
      </c>
      <c r="E31" s="6" t="n">
        <f si="1" t="shared"/>
        <v>2043.0</v>
      </c>
      <c r="F31" s="6" t="n">
        <v>90.0</v>
      </c>
      <c r="G31" s="6" t="n">
        <v>1876.0</v>
      </c>
      <c r="H31" s="6" t="n">
        <v>48.0</v>
      </c>
      <c r="I31" s="6" t="n">
        <v>17.0</v>
      </c>
      <c r="J31" s="6" t="n">
        <v>3.0</v>
      </c>
      <c r="K31" s="6" t="n">
        <v>0.0</v>
      </c>
      <c r="L31" s="6" t="n">
        <v>9.0</v>
      </c>
      <c r="M31" s="6" t="n">
        <f si="2" t="shared"/>
        <v>110.0</v>
      </c>
      <c r="N31" s="6" t="n">
        <v>39.0</v>
      </c>
      <c r="O31" s="6" t="n">
        <v>37.0</v>
      </c>
      <c r="P31" s="6" t="n">
        <v>2.0</v>
      </c>
      <c r="Q31" s="6" t="n">
        <v>20.0</v>
      </c>
      <c r="R31" s="6" t="n">
        <v>1.0</v>
      </c>
      <c r="S31" s="6" t="n">
        <v>0.0</v>
      </c>
      <c r="T31" s="6" t="n">
        <v>0.0</v>
      </c>
      <c r="U31" s="6" t="n">
        <v>0.0</v>
      </c>
      <c r="V31" s="6" t="n">
        <v>11.0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1095.0</v>
      </c>
      <c r="E32" s="6" t="n">
        <f si="1" t="shared"/>
        <v>949.0</v>
      </c>
      <c r="F32" s="6" t="n">
        <v>62.0</v>
      </c>
      <c r="G32" s="6" t="n">
        <v>797.0</v>
      </c>
      <c r="H32" s="6" t="n">
        <v>57.0</v>
      </c>
      <c r="I32" s="6" t="n">
        <v>23.0</v>
      </c>
      <c r="J32" s="6" t="n">
        <v>9.0</v>
      </c>
      <c r="K32" s="6" t="n">
        <v>0.0</v>
      </c>
      <c r="L32" s="6" t="n">
        <v>1.0</v>
      </c>
      <c r="M32" s="6" t="n">
        <f si="2" t="shared"/>
        <v>146.0</v>
      </c>
      <c r="N32" s="6" t="n">
        <v>35.0</v>
      </c>
      <c r="O32" s="6" t="n">
        <v>110.0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1071.0</v>
      </c>
      <c r="E33" s="6" t="n">
        <f si="1" t="shared"/>
        <v>1017.0</v>
      </c>
      <c r="F33" s="6" t="n">
        <v>80.0</v>
      </c>
      <c r="G33" s="6" t="n">
        <v>882.0</v>
      </c>
      <c r="H33" s="6" t="n">
        <v>39.0</v>
      </c>
      <c r="I33" s="6" t="n">
        <v>13.0</v>
      </c>
      <c r="J33" s="6" t="n">
        <v>2.0</v>
      </c>
      <c r="K33" s="6" t="n">
        <v>0.0</v>
      </c>
      <c r="L33" s="6" t="n">
        <v>1.0</v>
      </c>
      <c r="M33" s="6" t="n">
        <f si="2" t="shared"/>
        <v>54.0</v>
      </c>
      <c r="N33" s="6" t="n">
        <v>10.0</v>
      </c>
      <c r="O33" s="6" t="n">
        <v>27.0</v>
      </c>
      <c r="P33" s="6" t="n">
        <v>1.0</v>
      </c>
      <c r="Q33" s="6" t="n">
        <v>13.0</v>
      </c>
      <c r="R33" s="6" t="n">
        <v>3.0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6542.0</v>
      </c>
      <c r="E34" s="6" t="n">
        <f si="1" t="shared"/>
        <v>5562.0</v>
      </c>
      <c r="F34" s="6" t="n">
        <v>387.0</v>
      </c>
      <c r="G34" s="6" t="n">
        <v>4699.0</v>
      </c>
      <c r="H34" s="6" t="n">
        <v>162.0</v>
      </c>
      <c r="I34" s="6" t="n">
        <v>214.0</v>
      </c>
      <c r="J34" s="6" t="n">
        <v>86.0</v>
      </c>
      <c r="K34" s="6" t="n">
        <v>4.0</v>
      </c>
      <c r="L34" s="6" t="n">
        <v>10.0</v>
      </c>
      <c r="M34" s="6" t="n">
        <f si="2" t="shared"/>
        <v>980.0</v>
      </c>
      <c r="N34" s="6" t="n">
        <v>157.0</v>
      </c>
      <c r="O34" s="6" t="n">
        <v>729.0</v>
      </c>
      <c r="P34" s="6" t="n">
        <v>10.0</v>
      </c>
      <c r="Q34" s="6" t="n">
        <v>75.0</v>
      </c>
      <c r="R34" s="6" t="n">
        <v>7.0</v>
      </c>
      <c r="S34" s="6" t="n">
        <v>0.0</v>
      </c>
      <c r="T34" s="6" t="n">
        <v>0.0</v>
      </c>
      <c r="U34" s="6" t="n">
        <v>0.0</v>
      </c>
      <c r="V34" s="6" t="n">
        <v>2.0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869.0</v>
      </c>
      <c r="E35" s="6" t="n">
        <f si="1" t="shared"/>
        <v>846.0</v>
      </c>
      <c r="F35" s="6" t="n">
        <v>31.0</v>
      </c>
      <c r="G35" s="6" t="n">
        <v>785.0</v>
      </c>
      <c r="H35" s="6" t="n">
        <v>19.0</v>
      </c>
      <c r="I35" s="6" t="n">
        <v>10.0</v>
      </c>
      <c r="J35" s="6" t="n">
        <v>1.0</v>
      </c>
      <c r="K35" s="6" t="n">
        <v>0.0</v>
      </c>
      <c r="L35" s="6" t="n">
        <v>0.0</v>
      </c>
      <c r="M35" s="6" t="n">
        <f si="2" t="shared"/>
        <v>23.0</v>
      </c>
      <c r="N35" s="6" t="n">
        <v>1.0</v>
      </c>
      <c r="O35" s="6" t="n">
        <v>19.0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148.0</v>
      </c>
      <c r="E36" s="6" t="n">
        <f si="1" t="shared"/>
        <v>123.0</v>
      </c>
      <c r="F36" s="6" t="n">
        <v>19.0</v>
      </c>
      <c r="G36" s="6" t="n">
        <v>100.0</v>
      </c>
      <c r="H36" s="6" t="n">
        <v>1.0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25.0</v>
      </c>
      <c r="N36" s="6" t="n">
        <v>14.0</v>
      </c>
      <c r="O36" s="6" t="n">
        <v>1.0</v>
      </c>
      <c r="P36" s="6" t="n">
        <v>4.0</v>
      </c>
      <c r="Q36" s="6" t="n">
        <v>0.0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6.0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852.0</v>
      </c>
      <c r="E37" s="6" t="n">
        <f si="1" t="shared"/>
        <v>808.0</v>
      </c>
      <c r="F37" s="6" t="n">
        <v>87.0</v>
      </c>
      <c r="G37" s="6" t="n">
        <v>680.0</v>
      </c>
      <c r="H37" s="6" t="n">
        <v>30.0</v>
      </c>
      <c r="I37" s="6" t="n">
        <v>8.0</v>
      </c>
      <c r="J37" s="6" t="n">
        <v>3.0</v>
      </c>
      <c r="K37" s="6" t="n">
        <v>0.0</v>
      </c>
      <c r="L37" s="6" t="n">
        <v>0.0</v>
      </c>
      <c r="M37" s="6" t="n">
        <f si="2" t="shared"/>
        <v>44.0</v>
      </c>
      <c r="N37" s="6" t="n">
        <v>8.0</v>
      </c>
      <c r="O37" s="6" t="n">
        <v>31.0</v>
      </c>
      <c r="P37" s="6" t="n">
        <v>0.0</v>
      </c>
      <c r="Q37" s="6" t="n">
        <v>5.0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750.0</v>
      </c>
      <c r="E38" s="6" t="n">
        <f si="1" t="shared"/>
        <v>708.0</v>
      </c>
      <c r="F38" s="6" t="n">
        <v>77.0</v>
      </c>
      <c r="G38" s="6" t="n">
        <v>593.0</v>
      </c>
      <c r="H38" s="6" t="n">
        <v>15.0</v>
      </c>
      <c r="I38" s="6" t="n">
        <v>18.0</v>
      </c>
      <c r="J38" s="6" t="n">
        <v>3.0</v>
      </c>
      <c r="K38" s="6" t="n">
        <v>0.0</v>
      </c>
      <c r="L38" s="6" t="n">
        <v>2.0</v>
      </c>
      <c r="M38" s="6" t="n">
        <f si="2" t="shared"/>
        <v>42.0</v>
      </c>
      <c r="N38" s="6" t="n">
        <v>17.0</v>
      </c>
      <c r="O38" s="6" t="n">
        <v>13.0</v>
      </c>
      <c r="P38" s="6" t="n">
        <v>6.0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6.0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4885.0</v>
      </c>
      <c r="E39" s="6" t="n">
        <f si="1" t="shared"/>
        <v>4531.0</v>
      </c>
      <c r="F39" s="6" t="n">
        <f ref="F39" si="25" t="shared">F40-F27-F28-F29-F30-F31-F32-F33-F34-F35-F36-F37-F38</f>
        <v>379.0</v>
      </c>
      <c r="G39" s="6" t="n">
        <f ref="G39:L39" si="26" t="shared">G40-G27-G28-G29-G30-G31-G32-G33-G34-G35-G36-G37-G38</f>
        <v>3916.0</v>
      </c>
      <c r="H39" s="6" t="n">
        <f si="26" t="shared"/>
        <v>97.0</v>
      </c>
      <c r="I39" s="6" t="n">
        <f si="26" t="shared"/>
        <v>109.0</v>
      </c>
      <c r="J39" s="6" t="n">
        <f si="26" t="shared"/>
        <v>26.0</v>
      </c>
      <c r="K39" s="6" t="n">
        <f si="26" t="shared"/>
        <v>1.0</v>
      </c>
      <c r="L39" s="6" t="n">
        <f si="26" t="shared"/>
        <v>3.0</v>
      </c>
      <c r="M39" s="6" t="n">
        <f si="2" t="shared"/>
        <v>354.0</v>
      </c>
      <c r="N39" s="6" t="n">
        <f ref="N39:V39" si="27" t="shared">N40-N27-N28-N29-N30-N31-N32-N33-N34-N35-N36-N37-N38</f>
        <v>90.0</v>
      </c>
      <c r="O39" s="6" t="n">
        <f si="27" t="shared"/>
        <v>200.0</v>
      </c>
      <c r="P39" s="6" t="n">
        <f si="27" t="shared"/>
        <v>13.0</v>
      </c>
      <c r="Q39" s="6" t="n">
        <f si="27" t="shared"/>
        <v>27.0</v>
      </c>
      <c r="R39" s="6" t="n">
        <f si="27" t="shared"/>
        <v>2.0</v>
      </c>
      <c r="S39" s="6" t="n">
        <f si="27" t="shared"/>
        <v>0.0</v>
      </c>
      <c r="T39" s="6" t="n">
        <f si="27" t="shared"/>
        <v>9.0</v>
      </c>
      <c r="U39" s="6" t="n">
        <f si="27" t="shared"/>
        <v>0.0</v>
      </c>
      <c r="V39" s="6" t="n">
        <f si="27" t="shared"/>
        <v>13.0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31964.0</v>
      </c>
      <c r="E40" s="6" t="n">
        <f si="1" t="shared"/>
        <v>29454.0</v>
      </c>
      <c r="F40" s="6" t="n">
        <v>2140.0</v>
      </c>
      <c r="G40" s="6" t="n">
        <v>25581.0</v>
      </c>
      <c r="H40" s="6" t="n">
        <v>888.0</v>
      </c>
      <c r="I40" s="6" t="n">
        <v>603.0</v>
      </c>
      <c r="J40" s="6" t="n">
        <v>199.0</v>
      </c>
      <c r="K40" s="6" t="n">
        <v>5.0</v>
      </c>
      <c r="L40" s="6" t="n">
        <v>38.0</v>
      </c>
      <c r="M40" s="6" t="n">
        <f si="2" t="shared"/>
        <v>2510.0</v>
      </c>
      <c r="N40" s="6" t="n">
        <v>472.0</v>
      </c>
      <c r="O40" s="6" t="n">
        <v>1725.0</v>
      </c>
      <c r="P40" s="6" t="n">
        <v>43.0</v>
      </c>
      <c r="Q40" s="6" t="n">
        <v>198.0</v>
      </c>
      <c r="R40" s="6" t="n">
        <v>16.0</v>
      </c>
      <c r="S40" s="6" t="n">
        <v>0.0</v>
      </c>
      <c r="T40" s="6" t="n">
        <v>9.0</v>
      </c>
      <c r="U40" s="6" t="n">
        <v>0.0</v>
      </c>
      <c r="V40" s="6" t="n">
        <v>47.0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8819.0</v>
      </c>
      <c r="E41" s="6" t="n">
        <f si="1" t="shared"/>
        <v>7926.0</v>
      </c>
      <c r="F41" s="6" t="n">
        <v>610.0</v>
      </c>
      <c r="G41" s="6" t="n">
        <v>6886.0</v>
      </c>
      <c r="H41" s="6" t="n">
        <v>207.0</v>
      </c>
      <c r="I41" s="6" t="n">
        <v>193.0</v>
      </c>
      <c r="J41" s="6" t="n">
        <v>21.0</v>
      </c>
      <c r="K41" s="6" t="n">
        <v>0.0</v>
      </c>
      <c r="L41" s="6" t="n">
        <v>9.0</v>
      </c>
      <c r="M41" s="6" t="n">
        <f si="2" t="shared"/>
        <v>893.0</v>
      </c>
      <c r="N41" s="6" t="n">
        <v>149.0</v>
      </c>
      <c r="O41" s="6" t="n">
        <v>656.0</v>
      </c>
      <c r="P41" s="6" t="n">
        <v>0.0</v>
      </c>
      <c r="Q41" s="6" t="n">
        <v>85.0</v>
      </c>
      <c r="R41" s="6" t="n">
        <v>2.0</v>
      </c>
      <c r="S41" s="6" t="n">
        <v>0.0</v>
      </c>
      <c r="T41" s="6" t="n">
        <v>0.0</v>
      </c>
      <c r="U41" s="6" t="n">
        <v>0.0</v>
      </c>
      <c r="V41" s="6" t="n">
        <v>1.0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1487.0</v>
      </c>
      <c r="E42" s="6" t="n">
        <f si="1" t="shared"/>
        <v>1340.0</v>
      </c>
      <c r="F42" s="6" t="n">
        <v>79.0</v>
      </c>
      <c r="G42" s="6" t="n">
        <v>1187.0</v>
      </c>
      <c r="H42" s="6" t="n">
        <v>40.0</v>
      </c>
      <c r="I42" s="6" t="n">
        <v>26.0</v>
      </c>
      <c r="J42" s="6" t="n">
        <v>6.0</v>
      </c>
      <c r="K42" s="6" t="n">
        <v>0.0</v>
      </c>
      <c r="L42" s="6" t="n">
        <v>2.0</v>
      </c>
      <c r="M42" s="6" t="n">
        <f si="2" t="shared"/>
        <v>147.0</v>
      </c>
      <c r="N42" s="6" t="n">
        <v>23.0</v>
      </c>
      <c r="O42" s="6" t="n">
        <v>114.0</v>
      </c>
      <c r="P42" s="6" t="n">
        <v>1.0</v>
      </c>
      <c r="Q42" s="6" t="n">
        <v>8.0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1.0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180.0</v>
      </c>
      <c r="E43" s="6" t="n">
        <f si="1" t="shared"/>
        <v>174.0</v>
      </c>
      <c r="F43" s="6" t="n">
        <f ref="F43" si="28" t="shared">F44-F41-F42</f>
        <v>12.0</v>
      </c>
      <c r="G43" s="6" t="n">
        <f ref="G43:L43" si="29" t="shared">G44-G41-G42</f>
        <v>158.0</v>
      </c>
      <c r="H43" s="6" t="n">
        <f si="29" t="shared"/>
        <v>3.0</v>
      </c>
      <c r="I43" s="6" t="n">
        <f si="29" t="shared"/>
        <v>1.0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6.0</v>
      </c>
      <c r="N43" s="6" t="n">
        <f ref="N43:V43" si="30" t="shared">N44-N41-N42</f>
        <v>6.0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10486.0</v>
      </c>
      <c r="E44" s="6" t="n">
        <f si="1" t="shared"/>
        <v>9440.0</v>
      </c>
      <c r="F44" s="6" t="n">
        <v>701.0</v>
      </c>
      <c r="G44" s="6" t="n">
        <v>8231.0</v>
      </c>
      <c r="H44" s="6" t="n">
        <v>250.0</v>
      </c>
      <c r="I44" s="6" t="n">
        <v>220.0</v>
      </c>
      <c r="J44" s="6" t="n">
        <v>27.0</v>
      </c>
      <c r="K44" s="6" t="n">
        <v>0.0</v>
      </c>
      <c r="L44" s="6" t="n">
        <v>11.0</v>
      </c>
      <c r="M44" s="6" t="n">
        <f si="2" t="shared"/>
        <v>1046.0</v>
      </c>
      <c r="N44" s="6" t="n">
        <v>178.0</v>
      </c>
      <c r="O44" s="6" t="n">
        <v>770.0</v>
      </c>
      <c r="P44" s="6" t="n">
        <v>1.0</v>
      </c>
      <c r="Q44" s="6" t="n">
        <v>93.0</v>
      </c>
      <c r="R44" s="6" t="n">
        <v>2.0</v>
      </c>
      <c r="S44" s="6" t="n">
        <v>0.0</v>
      </c>
      <c r="T44" s="6" t="n">
        <v>0.0</v>
      </c>
      <c r="U44" s="6" t="n">
        <v>0.0</v>
      </c>
      <c r="V44" s="6" t="n">
        <v>2.0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536.0</v>
      </c>
      <c r="E45" s="6" t="n">
        <f si="1" t="shared"/>
        <v>504.0</v>
      </c>
      <c r="F45" s="6" t="n">
        <v>29.0</v>
      </c>
      <c r="G45" s="6" t="n">
        <v>449.0</v>
      </c>
      <c r="H45" s="6" t="n">
        <v>8.0</v>
      </c>
      <c r="I45" s="6" t="n">
        <v>17.0</v>
      </c>
      <c r="J45" s="6" t="n">
        <v>0.0</v>
      </c>
      <c r="K45" s="6" t="n">
        <v>0.0</v>
      </c>
      <c r="L45" s="6" t="n">
        <v>1.0</v>
      </c>
      <c r="M45" s="6" t="n">
        <f si="2" t="shared"/>
        <v>32.0</v>
      </c>
      <c r="N45" s="6" t="n">
        <v>7.0</v>
      </c>
      <c r="O45" s="6" t="n">
        <v>22.0</v>
      </c>
      <c r="P45" s="6" t="n">
        <v>1.0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2.0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550.0</v>
      </c>
      <c r="E46" s="6" t="n">
        <f si="1" t="shared"/>
        <v>548.0</v>
      </c>
      <c r="F46" s="6" t="n">
        <f ref="F46" si="31" t="shared">F47-F45</f>
        <v>36.0</v>
      </c>
      <c r="G46" s="6" t="n">
        <f ref="G46:L46" si="32" t="shared">G47-G45</f>
        <v>497.0</v>
      </c>
      <c r="H46" s="6" t="n">
        <f si="32" t="shared"/>
        <v>6.0</v>
      </c>
      <c r="I46" s="6" t="n">
        <f si="32" t="shared"/>
        <v>7.0</v>
      </c>
      <c r="J46" s="6" t="n">
        <f si="32" t="shared"/>
        <v>1.0</v>
      </c>
      <c r="K46" s="6" t="n">
        <f si="32" t="shared"/>
        <v>0.0</v>
      </c>
      <c r="L46" s="6" t="n">
        <f si="32" t="shared"/>
        <v>1.0</v>
      </c>
      <c r="M46" s="6" t="n">
        <f si="2" t="shared"/>
        <v>2.0</v>
      </c>
      <c r="N46" s="6" t="n">
        <f ref="N46:V46" si="33" t="shared">N47-N45</f>
        <v>1.0</v>
      </c>
      <c r="O46" s="6" t="n">
        <f si="33" t="shared"/>
        <v>1.0</v>
      </c>
      <c r="P46" s="6" t="n">
        <f si="33" t="shared"/>
        <v>0.0</v>
      </c>
      <c r="Q46" s="6" t="n">
        <f si="33" t="shared"/>
        <v>0.0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1086.0</v>
      </c>
      <c r="E47" s="6" t="n">
        <f si="1" t="shared"/>
        <v>1052.0</v>
      </c>
      <c r="F47" s="6" t="n">
        <v>65.0</v>
      </c>
      <c r="G47" s="6" t="n">
        <v>946.0</v>
      </c>
      <c r="H47" s="6" t="n">
        <v>14.0</v>
      </c>
      <c r="I47" s="6" t="n">
        <v>24.0</v>
      </c>
      <c r="J47" s="6" t="n">
        <v>1.0</v>
      </c>
      <c r="K47" s="6" t="n">
        <v>0.0</v>
      </c>
      <c r="L47" s="6" t="n">
        <v>2.0</v>
      </c>
      <c r="M47" s="6" t="n">
        <f si="2" t="shared"/>
        <v>34.0</v>
      </c>
      <c r="N47" s="6" t="n">
        <v>8.0</v>
      </c>
      <c r="O47" s="6" t="n">
        <v>23.0</v>
      </c>
      <c r="P47" s="6" t="n">
        <v>1.0</v>
      </c>
      <c r="Q47" s="6" t="n">
        <v>0.0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103.0</v>
      </c>
      <c r="E48" s="6" t="n">
        <f si="1" t="shared"/>
        <v>100.0</v>
      </c>
      <c r="F48" s="6" t="n">
        <v>12.0</v>
      </c>
      <c r="G48" s="6" t="n">
        <v>80.0</v>
      </c>
      <c r="H48" s="6" t="n">
        <v>4.0</v>
      </c>
      <c r="I48" s="6" t="n">
        <v>4.0</v>
      </c>
      <c r="J48" s="6" t="n">
        <v>0.0</v>
      </c>
      <c r="K48" s="6" t="n">
        <v>0.0</v>
      </c>
      <c r="L48" s="6" t="n">
        <v>0.0</v>
      </c>
      <c r="M48" s="6" t="n">
        <f si="2" t="shared"/>
        <v>3.0</v>
      </c>
      <c r="N48" s="6" t="n">
        <v>2.0</v>
      </c>
      <c r="O48" s="6" t="n">
        <v>0.0</v>
      </c>
      <c r="P48" s="6" t="n">
        <v>0.0</v>
      </c>
      <c r="Q48" s="6" t="n">
        <v>0.0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1.0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883072.0</v>
      </c>
      <c r="E49" s="6" t="n">
        <f si="1" t="shared"/>
        <v>818193.0</v>
      </c>
      <c r="F49" s="6" t="n">
        <f>F48+F47+F44+F40+F26+F19</f>
        <v>74766.0</v>
      </c>
      <c r="G49" s="6" t="n">
        <f ref="G49:L49" si="34" t="shared">G48+G47+G44+G40+G26+G19</f>
        <v>654383.0</v>
      </c>
      <c r="H49" s="6" t="n">
        <f si="34" t="shared"/>
        <v>57797.0</v>
      </c>
      <c r="I49" s="6" t="n">
        <f si="34" t="shared"/>
        <v>22899.0</v>
      </c>
      <c r="J49" s="6" t="n">
        <f si="34" t="shared"/>
        <v>3478.0</v>
      </c>
      <c r="K49" s="6" t="n">
        <f si="34" t="shared"/>
        <v>194.0</v>
      </c>
      <c r="L49" s="6" t="n">
        <f si="34" t="shared"/>
        <v>4676.0</v>
      </c>
      <c r="M49" s="6" t="n">
        <f si="2" t="shared"/>
        <v>64879.0</v>
      </c>
      <c r="N49" s="6" t="n">
        <f ref="N49" si="35" t="shared">N48+N47+N44+N40+N26+N19</f>
        <v>2567.0</v>
      </c>
      <c r="O49" s="6" t="n">
        <f ref="O49" si="36" t="shared">O48+O47+O44+O40+O26+O19</f>
        <v>18980.0</v>
      </c>
      <c r="P49" s="6" t="n">
        <f ref="P49" si="37" t="shared">P48+P47+P44+P40+P26+P19</f>
        <v>2205.0</v>
      </c>
      <c r="Q49" s="6" t="n">
        <f ref="Q49" si="38" t="shared">Q48+Q47+Q44+Q40+Q26+Q19</f>
        <v>37504.0</v>
      </c>
      <c r="R49" s="6" t="n">
        <f ref="R49" si="39" t="shared">R48+R47+R44+R40+R26+R19</f>
        <v>950.0</v>
      </c>
      <c r="S49" s="6" t="n">
        <f ref="S49" si="40" t="shared">S48+S47+S44+S40+S26+S19</f>
        <v>5.0</v>
      </c>
      <c r="T49" s="6" t="n">
        <f ref="T49" si="41" t="shared">T48+T47+T44+T40+T26+T19</f>
        <v>37.0</v>
      </c>
      <c r="U49" s="6" t="n">
        <f ref="U49" si="42" t="shared">U48+U47+U44+U40+U26+U19</f>
        <v>37.0</v>
      </c>
      <c r="V49" s="6" t="n">
        <f ref="V49" si="43" t="shared">V48+V47+V44+V40+V26+V19</f>
        <v>2594.0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