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<sst xmlns="http://schemas.openxmlformats.org/spreadsheetml/2006/main" count="121" uniqueCount="74">
  <si>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</si>
  <si>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</si>
  <si>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</si>
  <si>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</si>
  <si>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</si>
  <si>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</si>
  <si>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</si>
  <si>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</si>
  <si>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</si>
  <si>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</si>
  <si>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</si>
  <si>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</si>
  <si>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</si>
  <si>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</si>
  <si>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</si>
  <si>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</si>
  <si>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</si>
  <si>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</si>
  <si>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</si>
  <si>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</si>
  <si>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</si>
  <si>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</si>
  <si>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</si>
  <si>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</si>
  <si>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</si>
  <si>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</si>
  <si>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</si>
  <si>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</si>
  <si>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</si>
  <si>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</si>
  <si>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</si>
  <si>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</si>
  <si>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</si>
  <si>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</si>
  <si>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</si>
  <si>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</si>
  <si>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</si>
  <si>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</si>
  <si>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</si>
  <si>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</si>
  <si>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</si>
  <si>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</si>
  <si>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</si>
  <si>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</si>
  <si>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</si>
  <si>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</si>
  <si>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</si>
  <si>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</si>
  <si>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</si>
  <si>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</si>
  <si>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</si>
  <si>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</si>
  <si>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</si>
  <si>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</si>
  <si>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</si>
  <si>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</si>
  <si>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</si>
  <si>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</si>
  <si>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</si>
  <si>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</si>
  <si>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</si>
  <si>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</si>
  <si>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</si>
  <si>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</si>
  <si>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</si>
  <si>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</si>
  <si>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</si>
  <si>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</si>
  <si>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</si>
  <si>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</si>
  <si>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</si>
  <si>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</si>
  <si>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97年1月來臺旅客人次－按搭乘交通工具及入境港口分
Table 1-7  Visitor Arrivals by Mode of Transport &amp; Port of Entry,
January,2008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</si>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</sst>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30088.0</v>
      </c>
      <c r="E4" s="6" t="n">
        <f>SUM(F4:L4)</f>
        <v>30084.0</v>
      </c>
      <c r="F4" s="6" t="n">
        <v>2918.0</v>
      </c>
      <c r="G4" s="6" t="n">
        <v>26572.0</v>
      </c>
      <c r="H4" s="6" t="n">
        <v>0.0</v>
      </c>
      <c r="I4" s="6" t="n">
        <v>594.0</v>
      </c>
      <c r="J4" s="6" t="n">
        <v>0.0</v>
      </c>
      <c r="K4" s="6" t="n">
        <v>0.0</v>
      </c>
      <c r="L4" s="6" t="n">
        <v>0.0</v>
      </c>
      <c r="M4" s="6" t="n">
        <f>SUM(N4:V4)</f>
        <v>4.0</v>
      </c>
      <c r="N4" s="6" t="n">
        <v>4.0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22101.0</v>
      </c>
      <c r="E5" s="6" t="n">
        <f ref="E5:E49" si="1" t="shared">SUM(F5:L5)</f>
        <v>19610.0</v>
      </c>
      <c r="F5" s="6" t="n">
        <v>2431.0</v>
      </c>
      <c r="G5" s="6" t="n">
        <v>17087.0</v>
      </c>
      <c r="H5" s="6" t="n">
        <v>0.0</v>
      </c>
      <c r="I5" s="6" t="n">
        <v>92.0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2491.0</v>
      </c>
      <c r="N5" s="6" t="n">
        <v>117.0</v>
      </c>
      <c r="O5" s="6" t="n">
        <v>28.0</v>
      </c>
      <c r="P5" s="6" t="n">
        <v>41.0</v>
      </c>
      <c r="Q5" s="6" t="n">
        <v>1955.0</v>
      </c>
      <c r="R5" s="6" t="n">
        <v>328.0</v>
      </c>
      <c r="S5" s="6" t="n">
        <v>0.0</v>
      </c>
      <c r="T5" s="6" t="n">
        <v>2.0</v>
      </c>
      <c r="U5" s="6" t="n">
        <v>4.0</v>
      </c>
      <c r="V5" s="6" t="n">
        <v>16.0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98392.0</v>
      </c>
      <c r="E6" s="6" t="n">
        <f si="1" t="shared"/>
        <v>98317.0</v>
      </c>
      <c r="F6" s="6" t="n">
        <v>5463.0</v>
      </c>
      <c r="G6" s="6" t="n">
        <v>92838.0</v>
      </c>
      <c r="H6" s="6" t="n">
        <v>0.0</v>
      </c>
      <c r="I6" s="6" t="n">
        <v>16.0</v>
      </c>
      <c r="J6" s="6" t="n">
        <v>0.0</v>
      </c>
      <c r="K6" s="6" t="n">
        <v>0.0</v>
      </c>
      <c r="L6" s="6" t="n">
        <v>0.0</v>
      </c>
      <c r="M6" s="6" t="n">
        <f si="2" t="shared"/>
        <v>75.0</v>
      </c>
      <c r="N6" s="6" t="n">
        <v>31.0</v>
      </c>
      <c r="O6" s="6" t="n">
        <v>40.0</v>
      </c>
      <c r="P6" s="6" t="n">
        <v>4.0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32744.0</v>
      </c>
      <c r="E7" s="6" t="n">
        <f si="1" t="shared"/>
        <v>32698.0</v>
      </c>
      <c r="F7" s="6" t="n">
        <v>3415.0</v>
      </c>
      <c r="G7" s="6" t="n">
        <v>29279.0</v>
      </c>
      <c r="H7" s="6" t="n">
        <v>0.0</v>
      </c>
      <c r="I7" s="6" t="n">
        <v>4.0</v>
      </c>
      <c r="J7" s="6" t="n">
        <v>0.0</v>
      </c>
      <c r="K7" s="6" t="n">
        <v>0.0</v>
      </c>
      <c r="L7" s="6" t="n">
        <v>0.0</v>
      </c>
      <c r="M7" s="6" t="n">
        <f si="2" t="shared"/>
        <v>46.0</v>
      </c>
      <c r="N7" s="6" t="n">
        <v>19.0</v>
      </c>
      <c r="O7" s="6" t="n">
        <v>1.0</v>
      </c>
      <c r="P7" s="6" t="n">
        <v>10.0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1522.0</v>
      </c>
      <c r="E8" s="6" t="n">
        <f si="1" t="shared"/>
        <v>1457.0</v>
      </c>
      <c r="F8" s="6" t="n">
        <v>152.0</v>
      </c>
      <c r="G8" s="6" t="n">
        <v>1303.0</v>
      </c>
      <c r="H8" s="6" t="n">
        <v>0.0</v>
      </c>
      <c r="I8" s="6" t="n">
        <v>2.0</v>
      </c>
      <c r="J8" s="6" t="n">
        <v>0.0</v>
      </c>
      <c r="K8" s="6" t="n">
        <v>0.0</v>
      </c>
      <c r="L8" s="6" t="n">
        <v>0.0</v>
      </c>
      <c r="M8" s="6" t="n">
        <f si="2" t="shared"/>
        <v>65.0</v>
      </c>
      <c r="N8" s="6" t="n">
        <v>44.0</v>
      </c>
      <c r="O8" s="6" t="n">
        <v>1.0</v>
      </c>
      <c r="P8" s="6" t="n">
        <v>3.0</v>
      </c>
      <c r="Q8" s="6" t="n">
        <v>0.0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16.0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972.0</v>
      </c>
      <c r="E9" s="6" t="n">
        <f si="1" t="shared"/>
        <v>970.0</v>
      </c>
      <c r="F9" s="6" t="n">
        <v>90.0</v>
      </c>
      <c r="G9" s="6" t="n">
        <v>877.0</v>
      </c>
      <c r="H9" s="6" t="n">
        <v>0.0</v>
      </c>
      <c r="I9" s="6" t="n">
        <v>3.0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7702.0</v>
      </c>
      <c r="E10" s="6" t="n">
        <f si="1" t="shared"/>
        <v>7696.0</v>
      </c>
      <c r="F10" s="6" t="n">
        <v>581.0</v>
      </c>
      <c r="G10" s="6" t="n">
        <v>7105.0</v>
      </c>
      <c r="H10" s="6" t="n">
        <v>0.0</v>
      </c>
      <c r="I10" s="6" t="n">
        <v>10.0</v>
      </c>
      <c r="J10" s="6" t="n">
        <v>0.0</v>
      </c>
      <c r="K10" s="6" t="n">
        <v>0.0</v>
      </c>
      <c r="L10" s="6" t="n">
        <v>0.0</v>
      </c>
      <c r="M10" s="6" t="n">
        <f si="2" t="shared"/>
        <v>6.0</v>
      </c>
      <c r="N10" s="6" t="n">
        <v>2.0</v>
      </c>
      <c r="O10" s="6" t="n">
        <v>0.0</v>
      </c>
      <c r="P10" s="6" t="n">
        <v>4.0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11286.0</v>
      </c>
      <c r="E11" s="6" t="n">
        <f si="1" t="shared"/>
        <v>11279.0</v>
      </c>
      <c r="F11" s="6" t="n">
        <v>716.0</v>
      </c>
      <c r="G11" s="6" t="n">
        <v>10555.0</v>
      </c>
      <c r="H11" s="6" t="n">
        <v>0.0</v>
      </c>
      <c r="I11" s="6" t="n">
        <v>8.0</v>
      </c>
      <c r="J11" s="6" t="n">
        <v>0.0</v>
      </c>
      <c r="K11" s="6" t="n">
        <v>0.0</v>
      </c>
      <c r="L11" s="6" t="n">
        <v>0.0</v>
      </c>
      <c r="M11" s="6" t="n">
        <f si="2" t="shared"/>
        <v>7.0</v>
      </c>
      <c r="N11" s="6" t="n">
        <v>5.0</v>
      </c>
      <c r="O11" s="6" t="n">
        <v>1.0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7762.0</v>
      </c>
      <c r="E12" s="6" t="n">
        <f si="1" t="shared"/>
        <v>7454.0</v>
      </c>
      <c r="F12" s="6" t="n">
        <v>1162.0</v>
      </c>
      <c r="G12" s="6" t="n">
        <v>6290.0</v>
      </c>
      <c r="H12" s="6" t="n">
        <v>0.0</v>
      </c>
      <c r="I12" s="6" t="n">
        <v>2.0</v>
      </c>
      <c r="J12" s="6" t="n">
        <v>0.0</v>
      </c>
      <c r="K12" s="6" t="n">
        <v>0.0</v>
      </c>
      <c r="L12" s="6" t="n">
        <v>0.0</v>
      </c>
      <c r="M12" s="6" t="n">
        <f si="2" t="shared"/>
        <v>308.0</v>
      </c>
      <c r="N12" s="6" t="n">
        <v>123.0</v>
      </c>
      <c r="O12" s="6" t="n">
        <v>1.0</v>
      </c>
      <c r="P12" s="6" t="n">
        <v>3.0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181.0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7479.0</v>
      </c>
      <c r="E13" s="6" t="n">
        <f si="1" t="shared"/>
        <v>7099.0</v>
      </c>
      <c r="F13" s="6" t="n">
        <v>1135.0</v>
      </c>
      <c r="G13" s="6" t="n">
        <v>5952.0</v>
      </c>
      <c r="H13" s="6" t="n">
        <v>0.0</v>
      </c>
      <c r="I13" s="6" t="n">
        <v>12.0</v>
      </c>
      <c r="J13" s="6" t="n">
        <v>0.0</v>
      </c>
      <c r="K13" s="6" t="n">
        <v>0.0</v>
      </c>
      <c r="L13" s="6" t="n">
        <v>0.0</v>
      </c>
      <c r="M13" s="6" t="n">
        <f si="2" t="shared"/>
        <v>380.0</v>
      </c>
      <c r="N13" s="6" t="n">
        <v>263.0</v>
      </c>
      <c r="O13" s="6" t="n">
        <v>24.0</v>
      </c>
      <c r="P13" s="6" t="n">
        <v>37.0</v>
      </c>
      <c r="Q13" s="6" t="n">
        <v>0.0</v>
      </c>
      <c r="R13" s="6" t="n">
        <v>0.0</v>
      </c>
      <c r="S13" s="6" t="n">
        <v>0.0</v>
      </c>
      <c r="T13" s="6" t="n">
        <v>1.0</v>
      </c>
      <c r="U13" s="6" t="n">
        <v>1.0</v>
      </c>
      <c r="V13" s="6" t="n">
        <v>54.0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6646.0</v>
      </c>
      <c r="E14" s="6" t="n">
        <f si="1" t="shared"/>
        <v>6641.0</v>
      </c>
      <c r="F14" s="6" t="n">
        <v>915.0</v>
      </c>
      <c r="G14" s="6" t="n">
        <v>5726.0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0.0</v>
      </c>
      <c r="O14" s="6" t="n">
        <v>1.0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4.0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5956.0</v>
      </c>
      <c r="E15" s="6" t="n">
        <f si="1" t="shared"/>
        <v>5939.0</v>
      </c>
      <c r="F15" s="6" t="n">
        <v>1411.0</v>
      </c>
      <c r="G15" s="6" t="n">
        <v>4183.0</v>
      </c>
      <c r="H15" s="6" t="n">
        <v>0.0</v>
      </c>
      <c r="I15" s="6" t="n">
        <v>345.0</v>
      </c>
      <c r="J15" s="6" t="n">
        <v>0.0</v>
      </c>
      <c r="K15" s="6" t="n">
        <v>0.0</v>
      </c>
      <c r="L15" s="6" t="n">
        <v>0.0</v>
      </c>
      <c r="M15" s="6" t="n">
        <f si="2" t="shared"/>
        <v>17.0</v>
      </c>
      <c r="N15" s="6" t="n">
        <v>17.0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344.0</v>
      </c>
      <c r="E16" s="6" t="n">
        <f si="1" t="shared"/>
        <v>316.0</v>
      </c>
      <c r="F16" s="6" t="n">
        <f ref="F16" si="3" t="shared">F17-F10-F11-F12-F13-F14-F15</f>
        <v>44.0</v>
      </c>
      <c r="G16" s="6" t="n">
        <f ref="G16:L16" si="4" t="shared">G17-G10-G11-G12-G13-G14-G15</f>
        <v>272.0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28.0</v>
      </c>
      <c r="N16" s="6" t="n">
        <f ref="N16:V16" si="5" t="shared">N17-N10-N11-N12-N13-N14-N15</f>
        <v>15.0</v>
      </c>
      <c r="O16" s="6" t="n">
        <f si="5" t="shared"/>
        <v>8.0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47175.0</v>
      </c>
      <c r="E17" s="6" t="n">
        <f si="1" t="shared"/>
        <v>46424.0</v>
      </c>
      <c r="F17" s="6" t="n">
        <v>5964.0</v>
      </c>
      <c r="G17" s="6" t="n">
        <v>40083.0</v>
      </c>
      <c r="H17" s="6" t="n">
        <v>0.0</v>
      </c>
      <c r="I17" s="6" t="n">
        <v>377.0</v>
      </c>
      <c r="J17" s="6" t="n">
        <v>0.0</v>
      </c>
      <c r="K17" s="6" t="n">
        <v>0.0</v>
      </c>
      <c r="L17" s="6" t="n">
        <v>0.0</v>
      </c>
      <c r="M17" s="6" t="n">
        <f si="2" t="shared"/>
        <v>751.0</v>
      </c>
      <c r="N17" s="6" t="n">
        <v>425.0</v>
      </c>
      <c r="O17" s="6" t="n">
        <v>35.0</v>
      </c>
      <c r="P17" s="6" t="n">
        <v>47.0</v>
      </c>
      <c r="Q17" s="6" t="n">
        <v>0.0</v>
      </c>
      <c r="R17" s="6" t="n">
        <v>0.0</v>
      </c>
      <c r="S17" s="6" t="n">
        <v>0.0</v>
      </c>
      <c r="T17" s="6" t="n">
        <v>1.0</v>
      </c>
      <c r="U17" s="6" t="n">
        <v>1.0</v>
      </c>
      <c r="V17" s="6" t="n">
        <v>242.0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4927.0</v>
      </c>
      <c r="E18" s="6" t="n">
        <f si="1" t="shared"/>
        <v>4923.0</v>
      </c>
      <c r="F18" s="6" t="n">
        <f ref="F18" si="6" t="shared">F19-F17-F4-F5-F6-F7-F8-F9</f>
        <v>417.0</v>
      </c>
      <c r="G18" s="6" t="n">
        <f ref="G18:L18" si="7" t="shared">G19-G17-G4-G5-G6-G7-G8-G9</f>
        <v>4416.0</v>
      </c>
      <c r="H18" s="6" t="n">
        <f si="7" t="shared"/>
        <v>0.0</v>
      </c>
      <c r="I18" s="6" t="n">
        <f si="7" t="shared"/>
        <v>90.0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237921.0</v>
      </c>
      <c r="E19" s="6" t="n">
        <f si="1" t="shared"/>
        <v>234483.0</v>
      </c>
      <c r="F19" s="6" t="n">
        <v>20850.0</v>
      </c>
      <c r="G19" s="6" t="n">
        <v>212455.0</v>
      </c>
      <c r="H19" s="6" t="n">
        <v>0.0</v>
      </c>
      <c r="I19" s="6" t="n">
        <v>1178.0</v>
      </c>
      <c r="J19" s="6" t="n">
        <v>0.0</v>
      </c>
      <c r="K19" s="6" t="n">
        <v>0.0</v>
      </c>
      <c r="L19" s="6" t="n">
        <v>0.0</v>
      </c>
      <c r="M19" s="6" t="n">
        <f si="2" t="shared"/>
        <v>3438.0</v>
      </c>
      <c r="N19" s="6" t="n">
        <v>642.0</v>
      </c>
      <c r="O19" s="6" t="n">
        <v>105.0</v>
      </c>
      <c r="P19" s="6" t="n">
        <v>106.0</v>
      </c>
      <c r="Q19" s="6" t="n">
        <v>1955.0</v>
      </c>
      <c r="R19" s="6" t="n">
        <v>328.0</v>
      </c>
      <c r="S19" s="6" t="n">
        <v>0.0</v>
      </c>
      <c r="T19" s="6" t="n">
        <v>4.0</v>
      </c>
      <c r="U19" s="6" t="n">
        <v>5.0</v>
      </c>
      <c r="V19" s="6" t="n">
        <v>293.0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4701.0</v>
      </c>
      <c r="E20" s="6" t="n">
        <f si="1" t="shared"/>
        <v>4701.0</v>
      </c>
      <c r="F20" s="6" t="n">
        <v>479.0</v>
      </c>
      <c r="G20" s="6" t="n">
        <v>4189.0</v>
      </c>
      <c r="H20" s="6" t="n">
        <v>0.0</v>
      </c>
      <c r="I20" s="6" t="n">
        <v>33.0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30092.0</v>
      </c>
      <c r="E21" s="6" t="n">
        <f si="1" t="shared"/>
        <v>30085.0</v>
      </c>
      <c r="F21" s="6" t="n">
        <v>2078.0</v>
      </c>
      <c r="G21" s="6" t="n">
        <v>27947.0</v>
      </c>
      <c r="H21" s="6" t="n">
        <v>0.0</v>
      </c>
      <c r="I21" s="6" t="n">
        <v>60.0</v>
      </c>
      <c r="J21" s="6" t="n">
        <v>0.0</v>
      </c>
      <c r="K21" s="6" t="n">
        <v>0.0</v>
      </c>
      <c r="L21" s="6" t="n">
        <v>0.0</v>
      </c>
      <c r="M21" s="6" t="n">
        <f si="2" t="shared"/>
        <v>7.0</v>
      </c>
      <c r="N21" s="6" t="n">
        <v>0.0</v>
      </c>
      <c r="O21" s="6" t="n">
        <v>7.0</v>
      </c>
      <c r="P21" s="6" t="n">
        <v>0.0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142.0</v>
      </c>
      <c r="E22" s="6" t="n">
        <f si="1" t="shared"/>
        <v>142.0</v>
      </c>
      <c r="F22" s="6" t="n">
        <v>15.0</v>
      </c>
      <c r="G22" s="6" t="n">
        <v>127.0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443.0</v>
      </c>
      <c r="E23" s="6" t="n">
        <f si="1" t="shared"/>
        <v>443.0</v>
      </c>
      <c r="F23" s="6" t="n">
        <v>50.0</v>
      </c>
      <c r="G23" s="6" t="n">
        <v>389.0</v>
      </c>
      <c r="H23" s="6" t="n">
        <v>0.0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65.0</v>
      </c>
      <c r="E24" s="6" t="n">
        <f si="1" t="shared"/>
        <v>65.0</v>
      </c>
      <c r="F24" s="6" t="n">
        <v>12.0</v>
      </c>
      <c r="G24" s="6" t="n">
        <v>52.0</v>
      </c>
      <c r="H24" s="6" t="n">
        <v>0.0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454.0</v>
      </c>
      <c r="E25" s="6" t="n">
        <f si="1" t="shared"/>
        <v>454.0</v>
      </c>
      <c r="F25" s="6" t="n">
        <f ref="F25" si="9" t="shared">F26-F20-F21-F22-F23-F24</f>
        <v>33.0</v>
      </c>
      <c r="G25" s="6" t="n">
        <f ref="G25" si="10" t="shared">G26-G20-G21-G22-G23-G24</f>
        <v>421.0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35897.0</v>
      </c>
      <c r="E26" s="6" t="n">
        <f si="1" t="shared"/>
        <v>35890.0</v>
      </c>
      <c r="F26" s="6" t="n">
        <v>2667.0</v>
      </c>
      <c r="G26" s="6" t="n">
        <v>33125.0</v>
      </c>
      <c r="H26" s="6" t="n">
        <v>0.0</v>
      </c>
      <c r="I26" s="6" t="n">
        <v>98.0</v>
      </c>
      <c r="J26" s="6" t="n">
        <v>0.0</v>
      </c>
      <c r="K26" s="6" t="n">
        <v>0.0</v>
      </c>
      <c r="L26" s="6" t="n">
        <v>0.0</v>
      </c>
      <c r="M26" s="6" t="n">
        <f si="2" t="shared"/>
        <v>7.0</v>
      </c>
      <c r="N26" s="6" t="n">
        <v>0.0</v>
      </c>
      <c r="O26" s="6" t="n">
        <v>7.0</v>
      </c>
      <c r="P26" s="6" t="n">
        <v>0.0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321.0</v>
      </c>
      <c r="E27" s="6" t="n">
        <f si="1" t="shared"/>
        <v>321.0</v>
      </c>
      <c r="F27" s="6" t="n">
        <v>32.0</v>
      </c>
      <c r="G27" s="6" t="n">
        <v>289.0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1920.0</v>
      </c>
      <c r="E28" s="6" t="n">
        <f si="1" t="shared"/>
        <v>1917.0</v>
      </c>
      <c r="F28" s="6" t="n">
        <v>226.0</v>
      </c>
      <c r="G28" s="6" t="n">
        <v>1674.0</v>
      </c>
      <c r="H28" s="6" t="n">
        <v>0.0</v>
      </c>
      <c r="I28" s="6" t="n">
        <v>17.0</v>
      </c>
      <c r="J28" s="6" t="n">
        <v>0.0</v>
      </c>
      <c r="K28" s="6" t="n">
        <v>0.0</v>
      </c>
      <c r="L28" s="6" t="n">
        <v>0.0</v>
      </c>
      <c r="M28" s="6" t="n">
        <f si="2" t="shared"/>
        <v>3.0</v>
      </c>
      <c r="N28" s="6" t="n">
        <v>3.0</v>
      </c>
      <c r="O28" s="6" t="n">
        <v>0.0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3193.0</v>
      </c>
      <c r="E29" s="6" t="n">
        <f si="1" t="shared"/>
        <v>3186.0</v>
      </c>
      <c r="F29" s="6" t="n">
        <v>409.0</v>
      </c>
      <c r="G29" s="6" t="n">
        <v>2763.0</v>
      </c>
      <c r="H29" s="6" t="n">
        <v>0.0</v>
      </c>
      <c r="I29" s="6" t="n">
        <v>14.0</v>
      </c>
      <c r="J29" s="6" t="n">
        <v>0.0</v>
      </c>
      <c r="K29" s="6" t="n">
        <v>0.0</v>
      </c>
      <c r="L29" s="6" t="n">
        <v>0.0</v>
      </c>
      <c r="M29" s="6" t="n">
        <f si="2" t="shared"/>
        <v>7.0</v>
      </c>
      <c r="N29" s="6" t="n">
        <v>4.0</v>
      </c>
      <c r="O29" s="6" t="n">
        <v>2.0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849.0</v>
      </c>
      <c r="E30" s="6" t="n">
        <f si="1" t="shared"/>
        <v>844.0</v>
      </c>
      <c r="F30" s="6" t="n">
        <v>104.0</v>
      </c>
      <c r="G30" s="6" t="n">
        <v>733.0</v>
      </c>
      <c r="H30" s="6" t="n">
        <v>0.0</v>
      </c>
      <c r="I30" s="6" t="n">
        <v>7.0</v>
      </c>
      <c r="J30" s="6" t="n">
        <v>0.0</v>
      </c>
      <c r="K30" s="6" t="n">
        <v>0.0</v>
      </c>
      <c r="L30" s="6" t="n">
        <v>0.0</v>
      </c>
      <c r="M30" s="6" t="n">
        <f si="2" t="shared"/>
        <v>5.0</v>
      </c>
      <c r="N30" s="6" t="n">
        <v>2.0</v>
      </c>
      <c r="O30" s="6" t="n">
        <v>0.0</v>
      </c>
      <c r="P30" s="6" t="n">
        <v>3.0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1054.0</v>
      </c>
      <c r="E31" s="6" t="n">
        <f si="1" t="shared"/>
        <v>1050.0</v>
      </c>
      <c r="F31" s="6" t="n">
        <v>115.0</v>
      </c>
      <c r="G31" s="6" t="n">
        <v>929.0</v>
      </c>
      <c r="H31" s="6" t="n">
        <v>0.0</v>
      </c>
      <c r="I31" s="6" t="n">
        <v>6.0</v>
      </c>
      <c r="J31" s="6" t="n">
        <v>0.0</v>
      </c>
      <c r="K31" s="6" t="n">
        <v>0.0</v>
      </c>
      <c r="L31" s="6" t="n">
        <v>0.0</v>
      </c>
      <c r="M31" s="6" t="n">
        <f si="2" t="shared"/>
        <v>4.0</v>
      </c>
      <c r="N31" s="6" t="n">
        <v>4.0</v>
      </c>
      <c r="O31" s="6" t="n">
        <v>0.0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478.0</v>
      </c>
      <c r="E32" s="6" t="n">
        <f si="1" t="shared"/>
        <v>478.0</v>
      </c>
      <c r="F32" s="6" t="n">
        <v>40.0</v>
      </c>
      <c r="G32" s="6" t="n">
        <v>437.0</v>
      </c>
      <c r="H32" s="6" t="n">
        <v>0.0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372.0</v>
      </c>
      <c r="E33" s="6" t="n">
        <f si="1" t="shared"/>
        <v>362.0</v>
      </c>
      <c r="F33" s="6" t="n">
        <v>48.0</v>
      </c>
      <c r="G33" s="6" t="n">
        <v>313.0</v>
      </c>
      <c r="H33" s="6" t="n">
        <v>0.0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10.0</v>
      </c>
      <c r="N33" s="6" t="n">
        <v>8.0</v>
      </c>
      <c r="O33" s="6" t="n">
        <v>2.0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3712.0</v>
      </c>
      <c r="E34" s="6" t="n">
        <f si="1" t="shared"/>
        <v>3694.0</v>
      </c>
      <c r="F34" s="6" t="n">
        <v>333.0</v>
      </c>
      <c r="G34" s="6" t="n">
        <v>3333.0</v>
      </c>
      <c r="H34" s="6" t="n">
        <v>0.0</v>
      </c>
      <c r="I34" s="6" t="n">
        <v>28.0</v>
      </c>
      <c r="J34" s="6" t="n">
        <v>0.0</v>
      </c>
      <c r="K34" s="6" t="n">
        <v>0.0</v>
      </c>
      <c r="L34" s="6" t="n">
        <v>0.0</v>
      </c>
      <c r="M34" s="6" t="n">
        <f si="2" t="shared"/>
        <v>18.0</v>
      </c>
      <c r="N34" s="6" t="n">
        <v>6.0</v>
      </c>
      <c r="O34" s="6" t="n">
        <v>9.0</v>
      </c>
      <c r="P34" s="6" t="n">
        <v>2.0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383.0</v>
      </c>
      <c r="E35" s="6" t="n">
        <f si="1" t="shared"/>
        <v>383.0</v>
      </c>
      <c r="F35" s="6" t="n">
        <v>38.0</v>
      </c>
      <c r="G35" s="6" t="n">
        <v>344.0</v>
      </c>
      <c r="H35" s="6" t="n">
        <v>0.0</v>
      </c>
      <c r="I35" s="6" t="n">
        <v>1.0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87.0</v>
      </c>
      <c r="E36" s="6" t="n">
        <f si="1" t="shared"/>
        <v>78.0</v>
      </c>
      <c r="F36" s="6" t="n">
        <v>25.0</v>
      </c>
      <c r="G36" s="6" t="n">
        <v>53.0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9.0</v>
      </c>
      <c r="N36" s="6" t="n">
        <v>3.0</v>
      </c>
      <c r="O36" s="6" t="n">
        <v>2.0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550.0</v>
      </c>
      <c r="E37" s="6" t="n">
        <f si="1" t="shared"/>
        <v>550.0</v>
      </c>
      <c r="F37" s="6" t="n">
        <v>54.0</v>
      </c>
      <c r="G37" s="6" t="n">
        <v>496.0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0.0</v>
      </c>
      <c r="N37" s="6" t="n">
        <v>0.0</v>
      </c>
      <c r="O37" s="6" t="n">
        <v>0.0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246.0</v>
      </c>
      <c r="E38" s="6" t="n">
        <f si="1" t="shared"/>
        <v>239.0</v>
      </c>
      <c r="F38" s="6" t="n">
        <v>11.0</v>
      </c>
      <c r="G38" s="6" t="n">
        <v>228.0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7.0</v>
      </c>
      <c r="N38" s="6" t="n">
        <v>7.0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1890.0</v>
      </c>
      <c r="E39" s="6" t="n">
        <f si="1" t="shared"/>
        <v>1865.0</v>
      </c>
      <c r="F39" s="6" t="n">
        <f ref="F39" si="25" t="shared">F40-F27-F28-F29-F30-F31-F32-F33-F34-F35-F36-F37-F38</f>
        <v>183.0</v>
      </c>
      <c r="G39" s="6" t="n">
        <f ref="G39:L39" si="26" t="shared">G40-G27-G28-G29-G30-G31-G32-G33-G34-G35-G36-G37-G38</f>
        <v>1673.0</v>
      </c>
      <c r="H39" s="6" t="n">
        <f si="26" t="shared"/>
        <v>0.0</v>
      </c>
      <c r="I39" s="6" t="n">
        <f si="26" t="shared"/>
        <v>9.0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25.0</v>
      </c>
      <c r="N39" s="6" t="n">
        <f ref="N39:V39" si="27" t="shared">N40-N27-N28-N29-N30-N31-N32-N33-N34-N35-N36-N37-N38</f>
        <v>20.0</v>
      </c>
      <c r="O39" s="6" t="n">
        <f si="27" t="shared"/>
        <v>2.0</v>
      </c>
      <c r="P39" s="6" t="n">
        <f si="27" t="shared"/>
        <v>3.0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15055.0</v>
      </c>
      <c r="E40" s="6" t="n">
        <f si="1" t="shared"/>
        <v>14967.0</v>
      </c>
      <c r="F40" s="6" t="n">
        <v>1618.0</v>
      </c>
      <c r="G40" s="6" t="n">
        <v>13265.0</v>
      </c>
      <c r="H40" s="6" t="n">
        <v>0.0</v>
      </c>
      <c r="I40" s="6" t="n">
        <v>84.0</v>
      </c>
      <c r="J40" s="6" t="n">
        <v>0.0</v>
      </c>
      <c r="K40" s="6" t="n">
        <v>0.0</v>
      </c>
      <c r="L40" s="6" t="n">
        <v>0.0</v>
      </c>
      <c r="M40" s="6" t="n">
        <f si="2" t="shared"/>
        <v>88.0</v>
      </c>
      <c r="N40" s="6" t="n">
        <v>57.0</v>
      </c>
      <c r="O40" s="6" t="n">
        <v>17.0</v>
      </c>
      <c r="P40" s="6" t="n">
        <v>9.0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6039.0</v>
      </c>
      <c r="E41" s="6" t="n">
        <f si="1" t="shared"/>
        <v>6038.0</v>
      </c>
      <c r="F41" s="6" t="n">
        <v>522.0</v>
      </c>
      <c r="G41" s="6" t="n">
        <v>5497.0</v>
      </c>
      <c r="H41" s="6" t="n">
        <v>0.0</v>
      </c>
      <c r="I41" s="6" t="n">
        <v>19.0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929.0</v>
      </c>
      <c r="E42" s="6" t="n">
        <f si="1" t="shared"/>
        <v>928.0</v>
      </c>
      <c r="F42" s="6" t="n">
        <v>93.0</v>
      </c>
      <c r="G42" s="6" t="n">
        <v>833.0</v>
      </c>
      <c r="H42" s="6" t="n">
        <v>0.0</v>
      </c>
      <c r="I42" s="6" t="n">
        <v>2.0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0.0</v>
      </c>
      <c r="O42" s="6" t="n">
        <v>1.0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103.0</v>
      </c>
      <c r="E43" s="6" t="n">
        <f si="1" t="shared"/>
        <v>102.0</v>
      </c>
      <c r="F43" s="6" t="n">
        <f ref="F43" si="28" t="shared">F44-F41-F42</f>
        <v>18.0</v>
      </c>
      <c r="G43" s="6" t="n">
        <f ref="G43:L43" si="29" t="shared">G44-G41-G42</f>
        <v>84.0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7071.0</v>
      </c>
      <c r="E44" s="6" t="n">
        <f si="1" t="shared"/>
        <v>7068.0</v>
      </c>
      <c r="F44" s="6" t="n">
        <v>633.0</v>
      </c>
      <c r="G44" s="6" t="n">
        <v>6414.0</v>
      </c>
      <c r="H44" s="6" t="n">
        <v>0.0</v>
      </c>
      <c r="I44" s="6" t="n">
        <v>21.0</v>
      </c>
      <c r="J44" s="6" t="n">
        <v>0.0</v>
      </c>
      <c r="K44" s="6" t="n">
        <v>0.0</v>
      </c>
      <c r="L44" s="6" t="n">
        <v>0.0</v>
      </c>
      <c r="M44" s="6" t="n">
        <f si="2" t="shared"/>
        <v>3.0</v>
      </c>
      <c r="N44" s="6" t="n">
        <v>1.0</v>
      </c>
      <c r="O44" s="6" t="n">
        <v>1.0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391.0</v>
      </c>
      <c r="E45" s="6" t="n">
        <f si="1" t="shared"/>
        <v>391.0</v>
      </c>
      <c r="F45" s="6" t="n">
        <v>47.0</v>
      </c>
      <c r="G45" s="6" t="n">
        <v>343.0</v>
      </c>
      <c r="H45" s="6" t="n">
        <v>0.0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225.0</v>
      </c>
      <c r="E46" s="6" t="n">
        <f si="1" t="shared"/>
        <v>225.0</v>
      </c>
      <c r="F46" s="6" t="n">
        <f ref="F46" si="31" t="shared">F47-F45</f>
        <v>12.0</v>
      </c>
      <c r="G46" s="6" t="n">
        <f ref="G46:L46" si="32" t="shared">G47-G45</f>
        <v>213.0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616.0</v>
      </c>
      <c r="E47" s="6" t="n">
        <f si="1" t="shared"/>
        <v>616.0</v>
      </c>
      <c r="F47" s="6" t="n">
        <v>59.0</v>
      </c>
      <c r="G47" s="6" t="n">
        <v>556.0</v>
      </c>
      <c r="H47" s="6" t="n">
        <v>0.0</v>
      </c>
      <c r="I47" s="6" t="n">
        <v>1.0</v>
      </c>
      <c r="J47" s="6" t="n">
        <v>0.0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882.0</v>
      </c>
      <c r="E48" s="6" t="n">
        <f si="1" t="shared"/>
        <v>784.0</v>
      </c>
      <c r="F48" s="6" t="n">
        <v>12.0</v>
      </c>
      <c r="G48" s="6" t="n">
        <v>419.0</v>
      </c>
      <c r="H48" s="6" t="n">
        <v>0.0</v>
      </c>
      <c r="I48" s="6" t="n">
        <v>353.0</v>
      </c>
      <c r="J48" s="6" t="n">
        <v>0.0</v>
      </c>
      <c r="K48" s="6" t="n">
        <v>0.0</v>
      </c>
      <c r="L48" s="6" t="n">
        <v>0.0</v>
      </c>
      <c r="M48" s="6" t="n">
        <f si="2" t="shared"/>
        <v>98.0</v>
      </c>
      <c r="N48" s="6" t="n">
        <v>59.0</v>
      </c>
      <c r="O48" s="6" t="n">
        <v>5.0</v>
      </c>
      <c r="P48" s="6" t="n">
        <v>14.0</v>
      </c>
      <c r="Q48" s="6" t="n">
        <v>1.0</v>
      </c>
      <c r="R48" s="6" t="n">
        <v>0.0</v>
      </c>
      <c r="S48" s="6" t="n">
        <v>0.0</v>
      </c>
      <c r="T48" s="6" t="n">
        <v>6.0</v>
      </c>
      <c r="U48" s="6" t="n">
        <v>0.0</v>
      </c>
      <c r="V48" s="6" t="n">
        <v>13.0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297442.0</v>
      </c>
      <c r="E49" s="6" t="n">
        <f si="1" t="shared"/>
        <v>293808.0</v>
      </c>
      <c r="F49" s="6" t="n">
        <f>F48+F47+F44+F40+F26+F19</f>
        <v>25839.0</v>
      </c>
      <c r="G49" s="6" t="n">
        <f ref="G49:L49" si="34" t="shared">G48+G47+G44+G40+G26+G19</f>
        <v>266234.0</v>
      </c>
      <c r="H49" s="6" t="n">
        <f si="34" t="shared"/>
        <v>0.0</v>
      </c>
      <c r="I49" s="6" t="n">
        <f si="34" t="shared"/>
        <v>1735.0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3634.0</v>
      </c>
      <c r="N49" s="6" t="n">
        <f ref="N49" si="35" t="shared">N48+N47+N44+N40+N26+N19</f>
        <v>759.0</v>
      </c>
      <c r="O49" s="6" t="n">
        <f ref="O49" si="36" t="shared">O48+O47+O44+O40+O26+O19</f>
        <v>135.0</v>
      </c>
      <c r="P49" s="6" t="n">
        <f ref="P49" si="37" t="shared">P48+P47+P44+P40+P26+P19</f>
        <v>130.0</v>
      </c>
      <c r="Q49" s="6" t="n">
        <f ref="Q49" si="38" t="shared">Q48+Q47+Q44+Q40+Q26+Q19</f>
        <v>1956.0</v>
      </c>
      <c r="R49" s="6" t="n">
        <f ref="R49" si="39" t="shared">R48+R47+R44+R40+R26+R19</f>
        <v>328.0</v>
      </c>
      <c r="S49" s="6" t="n">
        <f ref="S49" si="40" t="shared">S48+S47+S44+S40+S26+S19</f>
        <v>0.0</v>
      </c>
      <c r="T49" s="6" t="n">
        <f ref="T49" si="41" t="shared">T48+T47+T44+T40+T26+T19</f>
        <v>10.0</v>
      </c>
      <c r="U49" s="6" t="n">
        <f ref="U49" si="42" t="shared">U48+U47+U44+U40+U26+U19</f>
        <v>5.0</v>
      </c>
      <c r="V49" s="6" t="n">
        <f ref="V49" si="43" t="shared">V48+V47+V44+V40+V26+V19</f>
        <v>311.0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