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<sst xmlns="http://schemas.openxmlformats.org/spreadsheetml/2006/main" count="121" uniqueCount="74">
  <si>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</si>
  <si>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</si>
  <si>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</si>
  <si>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</si>
  <si>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</si>
  <si>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</si>
  <si>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</si>
  <si>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</si>
  <si>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</si>
  <si>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</si>
  <si>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</si>
  <si>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</si>
  <si>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</si>
  <si>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</si>
  <si>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</si>
  <si>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</si>
  <si>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</si>
  <si>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</si>
  <si>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</si>
  <si>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</si>
  <si>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</si>
  <si>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</si>
  <si>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</si>
  <si>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</si>
  <si>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</si>
  <si>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</si>
  <si>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</si>
  <si>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</si>
  <si>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</si>
  <si>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</si>
  <si>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</si>
  <si>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</si>
  <si>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</si>
  <si>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</si>
  <si>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</si>
  <si>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</si>
  <si>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</si>
  <si>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</si>
  <si>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</si>
  <si>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</si>
  <si>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</si>
  <si>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</si>
  <si>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</si>
  <si>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</si>
  <si>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</si>
  <si>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</si>
  <si>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</si>
  <si>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</si>
  <si>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</si>
  <si>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</si>
  <si>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</si>
  <si>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</si>
  <si>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</si>
  <si>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</si>
  <si>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</si>
  <si>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</si>
  <si>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</si>
  <si>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</si>
  <si>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</si>
  <si>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</si>
  <si>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</si>
  <si>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</si>
  <si>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</si>
  <si>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</si>
  <si>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</si>
  <si>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</si>
  <si>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</si>
  <si>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</si>
  <si>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</si>
  <si>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</si>
  <si>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</si>
  <si>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</si>
  <si>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97年5月來臺旅客人次－按搭乘交通工具及入境港口分
Table 1-7  Visitor Arrivals by Mode of Transport &amp; Port of Entry,
May,2008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</si>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</sst>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55640.0</v>
      </c>
      <c r="E4" s="6" t="n">
        <f>SUM(F4:L4)</f>
        <v>55621.0</v>
      </c>
      <c r="F4" s="6" t="n">
        <v>6884.0</v>
      </c>
      <c r="G4" s="6" t="n">
        <v>45952.0</v>
      </c>
      <c r="H4" s="6" t="n">
        <v>0.0</v>
      </c>
      <c r="I4" s="6" t="n">
        <v>2785.0</v>
      </c>
      <c r="J4" s="6" t="n">
        <v>0.0</v>
      </c>
      <c r="K4" s="6" t="n">
        <v>0.0</v>
      </c>
      <c r="L4" s="6" t="n">
        <v>0.0</v>
      </c>
      <c r="M4" s="6" t="n">
        <f>SUM(N4:V4)</f>
        <v>19.0</v>
      </c>
      <c r="N4" s="6" t="n">
        <v>0.0</v>
      </c>
      <c r="O4" s="6" t="n">
        <v>19.0</v>
      </c>
      <c r="P4" s="6" t="n">
        <v>0.0</v>
      </c>
      <c r="Q4" s="6" t="n">
        <v>0.0</v>
      </c>
      <c r="R4" s="6" t="n">
        <v>0.0</v>
      </c>
      <c r="S4" s="6" t="n">
        <v>0.0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21940.0</v>
      </c>
      <c r="E5" s="6" t="n">
        <f ref="E5:E49" si="1" t="shared">SUM(F5:L5)</f>
        <v>17617.0</v>
      </c>
      <c r="F5" s="6" t="n">
        <v>2227.0</v>
      </c>
      <c r="G5" s="6" t="n">
        <v>15247.0</v>
      </c>
      <c r="H5" s="6" t="n">
        <v>0.0</v>
      </c>
      <c r="I5" s="6" t="n">
        <v>143.0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4323.0</v>
      </c>
      <c r="N5" s="6" t="n">
        <v>140.0</v>
      </c>
      <c r="O5" s="6" t="n">
        <v>1008.0</v>
      </c>
      <c r="P5" s="6" t="n">
        <v>18.0</v>
      </c>
      <c r="Q5" s="6" t="n">
        <v>2681.0</v>
      </c>
      <c r="R5" s="6" t="n">
        <v>451.0</v>
      </c>
      <c r="S5" s="6" t="n">
        <v>0.0</v>
      </c>
      <c r="T5" s="6" t="n">
        <v>4.0</v>
      </c>
      <c r="U5" s="6" t="n">
        <v>8.0</v>
      </c>
      <c r="V5" s="6" t="n">
        <v>13.0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84643.0</v>
      </c>
      <c r="E6" s="6" t="n">
        <f si="1" t="shared"/>
        <v>84548.0</v>
      </c>
      <c r="F6" s="6" t="n">
        <v>4588.0</v>
      </c>
      <c r="G6" s="6" t="n">
        <v>79639.0</v>
      </c>
      <c r="H6" s="6" t="n">
        <v>0.0</v>
      </c>
      <c r="I6" s="6" t="n">
        <v>24.0</v>
      </c>
      <c r="J6" s="6" t="n">
        <v>297.0</v>
      </c>
      <c r="K6" s="6" t="n">
        <v>0.0</v>
      </c>
      <c r="L6" s="6" t="n">
        <v>0.0</v>
      </c>
      <c r="M6" s="6" t="n">
        <f si="2" t="shared"/>
        <v>95.0</v>
      </c>
      <c r="N6" s="6" t="n">
        <v>33.0</v>
      </c>
      <c r="O6" s="6" t="n">
        <v>61.0</v>
      </c>
      <c r="P6" s="6" t="n">
        <v>1.0</v>
      </c>
      <c r="Q6" s="6" t="n">
        <v>0.0</v>
      </c>
      <c r="R6" s="6" t="n">
        <v>0.0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23256.0</v>
      </c>
      <c r="E7" s="6" t="n">
        <f si="1" t="shared"/>
        <v>23197.0</v>
      </c>
      <c r="F7" s="6" t="n">
        <v>640.0</v>
      </c>
      <c r="G7" s="6" t="n">
        <v>22554.0</v>
      </c>
      <c r="H7" s="6" t="n">
        <v>0.0</v>
      </c>
      <c r="I7" s="6" t="n">
        <v>3.0</v>
      </c>
      <c r="J7" s="6" t="n">
        <v>0.0</v>
      </c>
      <c r="K7" s="6" t="n">
        <v>0.0</v>
      </c>
      <c r="L7" s="6" t="n">
        <v>0.0</v>
      </c>
      <c r="M7" s="6" t="n">
        <f si="2" t="shared"/>
        <v>59.0</v>
      </c>
      <c r="N7" s="6" t="n">
        <v>37.0</v>
      </c>
      <c r="O7" s="6" t="n">
        <v>17.0</v>
      </c>
      <c r="P7" s="6" t="n">
        <v>0.0</v>
      </c>
      <c r="Q7" s="6" t="n">
        <v>0.0</v>
      </c>
      <c r="R7" s="6" t="n">
        <v>0.0</v>
      </c>
      <c r="S7" s="6" t="n">
        <v>0.0</v>
      </c>
      <c r="T7" s="6" t="n">
        <v>0.0</v>
      </c>
      <c r="U7" s="6" t="n">
        <v>0.0</v>
      </c>
      <c r="V7" s="6" t="n">
        <v>5.0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1671.0</v>
      </c>
      <c r="E8" s="6" t="n">
        <f si="1" t="shared"/>
        <v>1629.0</v>
      </c>
      <c r="F8" s="6" t="n">
        <v>159.0</v>
      </c>
      <c r="G8" s="6" t="n">
        <v>1469.0</v>
      </c>
      <c r="H8" s="6" t="n">
        <v>0.0</v>
      </c>
      <c r="I8" s="6" t="n">
        <v>1.0</v>
      </c>
      <c r="J8" s="6" t="n">
        <v>0.0</v>
      </c>
      <c r="K8" s="6" t="n">
        <v>0.0</v>
      </c>
      <c r="L8" s="6" t="n">
        <v>0.0</v>
      </c>
      <c r="M8" s="6" t="n">
        <f si="2" t="shared"/>
        <v>42.0</v>
      </c>
      <c r="N8" s="6" t="n">
        <v>28.0</v>
      </c>
      <c r="O8" s="6" t="n">
        <v>12.0</v>
      </c>
      <c r="P8" s="6" t="n">
        <v>2.0</v>
      </c>
      <c r="Q8" s="6" t="n">
        <v>0.0</v>
      </c>
      <c r="R8" s="6" t="n">
        <v>0.0</v>
      </c>
      <c r="S8" s="6" t="n">
        <v>0.0</v>
      </c>
      <c r="T8" s="6" t="n">
        <v>0.0</v>
      </c>
      <c r="U8" s="6" t="n">
        <v>0.0</v>
      </c>
      <c r="V8" s="6" t="n">
        <v>0.0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1056.0</v>
      </c>
      <c r="E9" s="6" t="n">
        <f si="1" t="shared"/>
        <v>1039.0</v>
      </c>
      <c r="F9" s="6" t="n">
        <v>96.0</v>
      </c>
      <c r="G9" s="6" t="n">
        <v>938.0</v>
      </c>
      <c r="H9" s="6" t="n">
        <v>0.0</v>
      </c>
      <c r="I9" s="6" t="n">
        <v>5.0</v>
      </c>
      <c r="J9" s="6" t="n">
        <v>0.0</v>
      </c>
      <c r="K9" s="6" t="n">
        <v>0.0</v>
      </c>
      <c r="L9" s="6" t="n">
        <v>0.0</v>
      </c>
      <c r="M9" s="6" t="n">
        <f si="2" t="shared"/>
        <v>17.0</v>
      </c>
      <c r="N9" s="6" t="n">
        <v>15.0</v>
      </c>
      <c r="O9" s="6" t="n">
        <v>2.0</v>
      </c>
      <c r="P9" s="6" t="n">
        <v>0.0</v>
      </c>
      <c r="Q9" s="6" t="n">
        <v>0.0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0.0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14434.0</v>
      </c>
      <c r="E10" s="6" t="n">
        <f si="1" t="shared"/>
        <v>14365.0</v>
      </c>
      <c r="F10" s="6" t="n">
        <v>1196.0</v>
      </c>
      <c r="G10" s="6" t="n">
        <v>13151.0</v>
      </c>
      <c r="H10" s="6" t="n">
        <v>0.0</v>
      </c>
      <c r="I10" s="6" t="n">
        <v>18.0</v>
      </c>
      <c r="J10" s="6" t="n">
        <v>0.0</v>
      </c>
      <c r="K10" s="6" t="n">
        <v>0.0</v>
      </c>
      <c r="L10" s="6" t="n">
        <v>0.0</v>
      </c>
      <c r="M10" s="6" t="n">
        <f si="2" t="shared"/>
        <v>69.0</v>
      </c>
      <c r="N10" s="6" t="n">
        <v>4.0</v>
      </c>
      <c r="O10" s="6" t="n">
        <v>52.0</v>
      </c>
      <c r="P10" s="6" t="n">
        <v>13.0</v>
      </c>
      <c r="Q10" s="6" t="n">
        <v>0.0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0.0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19358.0</v>
      </c>
      <c r="E11" s="6" t="n">
        <f si="1" t="shared"/>
        <v>19324.0</v>
      </c>
      <c r="F11" s="6" t="n">
        <v>1967.0</v>
      </c>
      <c r="G11" s="6" t="n">
        <v>17347.0</v>
      </c>
      <c r="H11" s="6" t="n">
        <v>0.0</v>
      </c>
      <c r="I11" s="6" t="n">
        <v>10.0</v>
      </c>
      <c r="J11" s="6" t="n">
        <v>0.0</v>
      </c>
      <c r="K11" s="6" t="n">
        <v>0.0</v>
      </c>
      <c r="L11" s="6" t="n">
        <v>0.0</v>
      </c>
      <c r="M11" s="6" t="n">
        <f si="2" t="shared"/>
        <v>34.0</v>
      </c>
      <c r="N11" s="6" t="n">
        <v>8.0</v>
      </c>
      <c r="O11" s="6" t="n">
        <v>23.0</v>
      </c>
      <c r="P11" s="6" t="n">
        <v>3.0</v>
      </c>
      <c r="Q11" s="6" t="n">
        <v>0.0</v>
      </c>
      <c r="R11" s="6" t="n">
        <v>0.0</v>
      </c>
      <c r="S11" s="6" t="n">
        <v>0.0</v>
      </c>
      <c r="T11" s="6" t="n">
        <v>0.0</v>
      </c>
      <c r="U11" s="6" t="n">
        <v>0.0</v>
      </c>
      <c r="V11" s="6" t="n">
        <v>0.0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7968.0</v>
      </c>
      <c r="E12" s="6" t="n">
        <f si="1" t="shared"/>
        <v>7707.0</v>
      </c>
      <c r="F12" s="6" t="n">
        <v>1117.0</v>
      </c>
      <c r="G12" s="6" t="n">
        <v>6582.0</v>
      </c>
      <c r="H12" s="6" t="n">
        <v>0.0</v>
      </c>
      <c r="I12" s="6" t="n">
        <v>8.0</v>
      </c>
      <c r="J12" s="6" t="n">
        <v>0.0</v>
      </c>
      <c r="K12" s="6" t="n">
        <v>0.0</v>
      </c>
      <c r="L12" s="6" t="n">
        <v>0.0</v>
      </c>
      <c r="M12" s="6" t="n">
        <f si="2" t="shared"/>
        <v>261.0</v>
      </c>
      <c r="N12" s="6" t="n">
        <v>84.0</v>
      </c>
      <c r="O12" s="6" t="n">
        <v>23.0</v>
      </c>
      <c r="P12" s="6" t="n">
        <v>26.0</v>
      </c>
      <c r="Q12" s="6" t="n">
        <v>1.0</v>
      </c>
      <c r="R12" s="6" t="n">
        <v>0.0</v>
      </c>
      <c r="S12" s="6" t="n">
        <v>0.0</v>
      </c>
      <c r="T12" s="6" t="n">
        <v>0.0</v>
      </c>
      <c r="U12" s="6" t="n">
        <v>2.0</v>
      </c>
      <c r="V12" s="6" t="n">
        <v>125.0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8188.0</v>
      </c>
      <c r="E13" s="6" t="n">
        <f si="1" t="shared"/>
        <v>7841.0</v>
      </c>
      <c r="F13" s="6" t="n">
        <v>1191.0</v>
      </c>
      <c r="G13" s="6" t="n">
        <v>6650.0</v>
      </c>
      <c r="H13" s="6" t="n">
        <v>0.0</v>
      </c>
      <c r="I13" s="6" t="n">
        <v>0.0</v>
      </c>
      <c r="J13" s="6" t="n">
        <v>0.0</v>
      </c>
      <c r="K13" s="6" t="n">
        <v>0.0</v>
      </c>
      <c r="L13" s="6" t="n">
        <v>0.0</v>
      </c>
      <c r="M13" s="6" t="n">
        <f si="2" t="shared"/>
        <v>347.0</v>
      </c>
      <c r="N13" s="6" t="n">
        <v>246.0</v>
      </c>
      <c r="O13" s="6" t="n">
        <v>40.0</v>
      </c>
      <c r="P13" s="6" t="n">
        <v>32.0</v>
      </c>
      <c r="Q13" s="6" t="n">
        <v>0.0</v>
      </c>
      <c r="R13" s="6" t="n">
        <v>0.0</v>
      </c>
      <c r="S13" s="6" t="n">
        <v>0.0</v>
      </c>
      <c r="T13" s="6" t="n">
        <v>7.0</v>
      </c>
      <c r="U13" s="6" t="n">
        <v>2.0</v>
      </c>
      <c r="V13" s="6" t="n">
        <v>20.0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6969.0</v>
      </c>
      <c r="E14" s="6" t="n">
        <f si="1" t="shared"/>
        <v>6955.0</v>
      </c>
      <c r="F14" s="6" t="n">
        <v>896.0</v>
      </c>
      <c r="G14" s="6" t="n">
        <v>6056.0</v>
      </c>
      <c r="H14" s="6" t="n">
        <v>0.0</v>
      </c>
      <c r="I14" s="6" t="n">
        <v>3.0</v>
      </c>
      <c r="J14" s="6" t="n">
        <v>0.0</v>
      </c>
      <c r="K14" s="6" t="n">
        <v>0.0</v>
      </c>
      <c r="L14" s="6" t="n">
        <v>0.0</v>
      </c>
      <c r="M14" s="6" t="n">
        <f si="2" t="shared"/>
        <v>14.0</v>
      </c>
      <c r="N14" s="6" t="n">
        <v>1.0</v>
      </c>
      <c r="O14" s="6" t="n">
        <v>8.0</v>
      </c>
      <c r="P14" s="6" t="n">
        <v>5.0</v>
      </c>
      <c r="Q14" s="6" t="n">
        <v>0.0</v>
      </c>
      <c r="R14" s="6" t="n">
        <v>0.0</v>
      </c>
      <c r="S14" s="6" t="n">
        <v>0.0</v>
      </c>
      <c r="T14" s="6" t="n">
        <v>0.0</v>
      </c>
      <c r="U14" s="6" t="n">
        <v>0.0</v>
      </c>
      <c r="V14" s="6" t="n">
        <v>0.0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7087.0</v>
      </c>
      <c r="E15" s="6" t="n">
        <f si="1" t="shared"/>
        <v>7037.0</v>
      </c>
      <c r="F15" s="6" t="n">
        <v>1540.0</v>
      </c>
      <c r="G15" s="6" t="n">
        <v>5195.0</v>
      </c>
      <c r="H15" s="6" t="n">
        <v>0.0</v>
      </c>
      <c r="I15" s="6" t="n">
        <v>302.0</v>
      </c>
      <c r="J15" s="6" t="n">
        <v>0.0</v>
      </c>
      <c r="K15" s="6" t="n">
        <v>0.0</v>
      </c>
      <c r="L15" s="6" t="n">
        <v>0.0</v>
      </c>
      <c r="M15" s="6" t="n">
        <f si="2" t="shared"/>
        <v>50.0</v>
      </c>
      <c r="N15" s="6" t="n">
        <v>40.0</v>
      </c>
      <c r="O15" s="6" t="n">
        <v>10.0</v>
      </c>
      <c r="P15" s="6" t="n">
        <v>0.0</v>
      </c>
      <c r="Q15" s="6" t="n">
        <v>0.0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369.0</v>
      </c>
      <c r="E16" s="6" t="n">
        <f si="1" t="shared"/>
        <v>350.0</v>
      </c>
      <c r="F16" s="6" t="n">
        <f ref="F16" si="3" t="shared">F17-F10-F11-F12-F13-F14-F15</f>
        <v>45.0</v>
      </c>
      <c r="G16" s="6" t="n">
        <f ref="G16:L16" si="4" t="shared">G17-G10-G11-G12-G13-G14-G15</f>
        <v>305.0</v>
      </c>
      <c r="H16" s="6" t="n">
        <f si="4" t="shared"/>
        <v>0.0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19.0</v>
      </c>
      <c r="N16" s="6" t="n">
        <f ref="N16:V16" si="5" t="shared">N17-N10-N11-N12-N13-N14-N15</f>
        <v>13.0</v>
      </c>
      <c r="O16" s="6" t="n">
        <f si="5" t="shared"/>
        <v>3.0</v>
      </c>
      <c r="P16" s="6" t="n">
        <f si="5" t="shared"/>
        <v>1.0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64373.0</v>
      </c>
      <c r="E17" s="6" t="n">
        <f si="1" t="shared"/>
        <v>63579.0</v>
      </c>
      <c r="F17" s="6" t="n">
        <v>7952.0</v>
      </c>
      <c r="G17" s="6" t="n">
        <v>55286.0</v>
      </c>
      <c r="H17" s="6" t="n">
        <v>0.0</v>
      </c>
      <c r="I17" s="6" t="n">
        <v>341.0</v>
      </c>
      <c r="J17" s="6" t="n">
        <v>0.0</v>
      </c>
      <c r="K17" s="6" t="n">
        <v>0.0</v>
      </c>
      <c r="L17" s="6" t="n">
        <v>0.0</v>
      </c>
      <c r="M17" s="6" t="n">
        <f si="2" t="shared"/>
        <v>794.0</v>
      </c>
      <c r="N17" s="6" t="n">
        <v>396.0</v>
      </c>
      <c r="O17" s="6" t="n">
        <v>159.0</v>
      </c>
      <c r="P17" s="6" t="n">
        <v>80.0</v>
      </c>
      <c r="Q17" s="6" t="n">
        <v>1.0</v>
      </c>
      <c r="R17" s="6" t="n">
        <v>0.0</v>
      </c>
      <c r="S17" s="6" t="n">
        <v>0.0</v>
      </c>
      <c r="T17" s="6" t="n">
        <v>7.0</v>
      </c>
      <c r="U17" s="6" t="n">
        <v>4.0</v>
      </c>
      <c r="V17" s="6" t="n">
        <v>147.0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3111.0</v>
      </c>
      <c r="E18" s="6" t="n">
        <f si="1" t="shared"/>
        <v>3103.0</v>
      </c>
      <c r="F18" s="6" t="n">
        <f ref="F18" si="6" t="shared">F19-F17-F4-F5-F6-F7-F8-F9</f>
        <v>372.0</v>
      </c>
      <c r="G18" s="6" t="n">
        <f ref="G18:L18" si="7" t="shared">G19-G17-G4-G5-G6-G7-G8-G9</f>
        <v>2676.0</v>
      </c>
      <c r="H18" s="6" t="n">
        <f si="7" t="shared"/>
        <v>0.0</v>
      </c>
      <c r="I18" s="6" t="n">
        <f si="7" t="shared"/>
        <v>55.0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8.0</v>
      </c>
      <c r="N18" s="6" t="n">
        <f ref="N18:V18" si="8" t="shared">N19-N17-N4-N5-N6-N7-N8-N9</f>
        <v>0.0</v>
      </c>
      <c r="O18" s="6" t="n">
        <f si="8" t="shared"/>
        <v>8.0</v>
      </c>
      <c r="P18" s="6" t="n">
        <f si="8" t="shared"/>
        <v>0.0</v>
      </c>
      <c r="Q18" s="6" t="n">
        <f si="8" t="shared"/>
        <v>0.0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0.0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255690.0</v>
      </c>
      <c r="E19" s="6" t="n">
        <f si="1" t="shared"/>
        <v>250333.0</v>
      </c>
      <c r="F19" s="6" t="n">
        <v>22918.0</v>
      </c>
      <c r="G19" s="6" t="n">
        <v>223761.0</v>
      </c>
      <c r="H19" s="6" t="n">
        <v>0.0</v>
      </c>
      <c r="I19" s="6" t="n">
        <v>3357.0</v>
      </c>
      <c r="J19" s="6" t="n">
        <v>297.0</v>
      </c>
      <c r="K19" s="6" t="n">
        <v>0.0</v>
      </c>
      <c r="L19" s="6" t="n">
        <v>0.0</v>
      </c>
      <c r="M19" s="6" t="n">
        <f si="2" t="shared"/>
        <v>5357.0</v>
      </c>
      <c r="N19" s="6" t="n">
        <v>649.0</v>
      </c>
      <c r="O19" s="6" t="n">
        <v>1286.0</v>
      </c>
      <c r="P19" s="6" t="n">
        <v>101.0</v>
      </c>
      <c r="Q19" s="6" t="n">
        <v>2682.0</v>
      </c>
      <c r="R19" s="6" t="n">
        <v>451.0</v>
      </c>
      <c r="S19" s="6" t="n">
        <v>0.0</v>
      </c>
      <c r="T19" s="6" t="n">
        <v>11.0</v>
      </c>
      <c r="U19" s="6" t="n">
        <v>12.0</v>
      </c>
      <c r="V19" s="6" t="n">
        <v>165.0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4842.0</v>
      </c>
      <c r="E20" s="6" t="n">
        <f si="1" t="shared"/>
        <v>4838.0</v>
      </c>
      <c r="F20" s="6" t="n">
        <v>481.0</v>
      </c>
      <c r="G20" s="6" t="n">
        <v>4309.0</v>
      </c>
      <c r="H20" s="6" t="n">
        <v>0.0</v>
      </c>
      <c r="I20" s="6" t="n">
        <v>48.0</v>
      </c>
      <c r="J20" s="6" t="n">
        <v>0.0</v>
      </c>
      <c r="K20" s="6" t="n">
        <v>0.0</v>
      </c>
      <c r="L20" s="6" t="n">
        <v>0.0</v>
      </c>
      <c r="M20" s="6" t="n">
        <f si="2" t="shared"/>
        <v>4.0</v>
      </c>
      <c r="N20" s="6" t="n">
        <v>1.0</v>
      </c>
      <c r="O20" s="6" t="n">
        <v>3.0</v>
      </c>
      <c r="P20" s="6" t="n">
        <v>0.0</v>
      </c>
      <c r="Q20" s="6" t="n">
        <v>0.0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31002.0</v>
      </c>
      <c r="E21" s="6" t="n">
        <f si="1" t="shared"/>
        <v>30976.0</v>
      </c>
      <c r="F21" s="6" t="n">
        <v>1751.0</v>
      </c>
      <c r="G21" s="6" t="n">
        <v>29137.0</v>
      </c>
      <c r="H21" s="6" t="n">
        <v>0.0</v>
      </c>
      <c r="I21" s="6" t="n">
        <v>88.0</v>
      </c>
      <c r="J21" s="6" t="n">
        <v>0.0</v>
      </c>
      <c r="K21" s="6" t="n">
        <v>0.0</v>
      </c>
      <c r="L21" s="6" t="n">
        <v>0.0</v>
      </c>
      <c r="M21" s="6" t="n">
        <f si="2" t="shared"/>
        <v>26.0</v>
      </c>
      <c r="N21" s="6" t="n">
        <v>17.0</v>
      </c>
      <c r="O21" s="6" t="n">
        <v>9.0</v>
      </c>
      <c r="P21" s="6" t="n">
        <v>0.0</v>
      </c>
      <c r="Q21" s="6" t="n">
        <v>0.0</v>
      </c>
      <c r="R21" s="6" t="n">
        <v>0.0</v>
      </c>
      <c r="S21" s="6" t="n">
        <v>0.0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203.0</v>
      </c>
      <c r="E22" s="6" t="n">
        <f si="1" t="shared"/>
        <v>203.0</v>
      </c>
      <c r="F22" s="6" t="n">
        <v>14.0</v>
      </c>
      <c r="G22" s="6" t="n">
        <v>189.0</v>
      </c>
      <c r="H22" s="6" t="n">
        <v>0.0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247.0</v>
      </c>
      <c r="E23" s="6" t="n">
        <f si="1" t="shared"/>
        <v>247.0</v>
      </c>
      <c r="F23" s="6" t="n">
        <v>16.0</v>
      </c>
      <c r="G23" s="6" t="n">
        <v>226.0</v>
      </c>
      <c r="H23" s="6" t="n">
        <v>0.0</v>
      </c>
      <c r="I23" s="6" t="n">
        <v>5.0</v>
      </c>
      <c r="J23" s="6" t="n">
        <v>0.0</v>
      </c>
      <c r="K23" s="6" t="n">
        <v>0.0</v>
      </c>
      <c r="L23" s="6" t="n">
        <v>0.0</v>
      </c>
      <c r="M23" s="6" t="n">
        <f si="2" t="shared"/>
        <v>0.0</v>
      </c>
      <c r="N23" s="6" t="n">
        <v>0.0</v>
      </c>
      <c r="O23" s="6" t="n">
        <v>0.0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63.0</v>
      </c>
      <c r="E24" s="6" t="n">
        <f si="1" t="shared"/>
        <v>63.0</v>
      </c>
      <c r="F24" s="6" t="n">
        <v>6.0</v>
      </c>
      <c r="G24" s="6" t="n">
        <v>57.0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549.0</v>
      </c>
      <c r="E25" s="6" t="n">
        <f si="1" t="shared"/>
        <v>549.0</v>
      </c>
      <c r="F25" s="6" t="n">
        <f ref="F25" si="9" t="shared">F26-F20-F21-F22-F23-F24</f>
        <v>37.0</v>
      </c>
      <c r="G25" s="6" t="n">
        <f ref="G25" si="10" t="shared">G26-G20-G21-G22-G23-G24</f>
        <v>511.0</v>
      </c>
      <c r="H25" s="6" t="n">
        <f ref="H25" si="11" t="shared">H26-H20-H21-H22-H23-H24</f>
        <v>0.0</v>
      </c>
      <c r="I25" s="6" t="n">
        <f ref="I25" si="12" t="shared">I26-I20-I21-I22-I23-I24</f>
        <v>1.0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0.0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0.0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36906.0</v>
      </c>
      <c r="E26" s="6" t="n">
        <f si="1" t="shared"/>
        <v>36876.0</v>
      </c>
      <c r="F26" s="6" t="n">
        <v>2305.0</v>
      </c>
      <c r="G26" s="6" t="n">
        <v>34429.0</v>
      </c>
      <c r="H26" s="6" t="n">
        <v>0.0</v>
      </c>
      <c r="I26" s="6" t="n">
        <v>142.0</v>
      </c>
      <c r="J26" s="6" t="n">
        <v>0.0</v>
      </c>
      <c r="K26" s="6" t="n">
        <v>0.0</v>
      </c>
      <c r="L26" s="6" t="n">
        <v>0.0</v>
      </c>
      <c r="M26" s="6" t="n">
        <f si="2" t="shared"/>
        <v>30.0</v>
      </c>
      <c r="N26" s="6" t="n">
        <v>18.0</v>
      </c>
      <c r="O26" s="6" t="n">
        <v>12.0</v>
      </c>
      <c r="P26" s="6" t="n">
        <v>0.0</v>
      </c>
      <c r="Q26" s="6" t="n">
        <v>0.0</v>
      </c>
      <c r="R26" s="6" t="n">
        <v>0.0</v>
      </c>
      <c r="S26" s="6" t="n">
        <v>0.0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270.0</v>
      </c>
      <c r="E27" s="6" t="n">
        <f si="1" t="shared"/>
        <v>268.0</v>
      </c>
      <c r="F27" s="6" t="n">
        <v>19.0</v>
      </c>
      <c r="G27" s="6" t="n">
        <v>248.0</v>
      </c>
      <c r="H27" s="6" t="n">
        <v>0.0</v>
      </c>
      <c r="I27" s="6" t="n">
        <v>1.0</v>
      </c>
      <c r="J27" s="6" t="n">
        <v>0.0</v>
      </c>
      <c r="K27" s="6" t="n">
        <v>0.0</v>
      </c>
      <c r="L27" s="6" t="n">
        <v>0.0</v>
      </c>
      <c r="M27" s="6" t="n">
        <f si="2" t="shared"/>
        <v>2.0</v>
      </c>
      <c r="N27" s="6" t="n">
        <v>2.0</v>
      </c>
      <c r="O27" s="6" t="n">
        <v>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0.0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1848.0</v>
      </c>
      <c r="E28" s="6" t="n">
        <f si="1" t="shared"/>
        <v>1831.0</v>
      </c>
      <c r="F28" s="6" t="n">
        <v>148.0</v>
      </c>
      <c r="G28" s="6" t="n">
        <v>1673.0</v>
      </c>
      <c r="H28" s="6" t="n">
        <v>0.0</v>
      </c>
      <c r="I28" s="6" t="n">
        <v>10.0</v>
      </c>
      <c r="J28" s="6" t="n">
        <v>0.0</v>
      </c>
      <c r="K28" s="6" t="n">
        <v>0.0</v>
      </c>
      <c r="L28" s="6" t="n">
        <v>0.0</v>
      </c>
      <c r="M28" s="6" t="n">
        <f si="2" t="shared"/>
        <v>17.0</v>
      </c>
      <c r="N28" s="6" t="n">
        <v>1.0</v>
      </c>
      <c r="O28" s="6" t="n">
        <v>16.0</v>
      </c>
      <c r="P28" s="6" t="n">
        <v>0.0</v>
      </c>
      <c r="Q28" s="6" t="n">
        <v>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0.0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2829.0</v>
      </c>
      <c r="E29" s="6" t="n">
        <f si="1" t="shared"/>
        <v>2822.0</v>
      </c>
      <c r="F29" s="6" t="n">
        <v>295.0</v>
      </c>
      <c r="G29" s="6" t="n">
        <v>2500.0</v>
      </c>
      <c r="H29" s="6" t="n">
        <v>0.0</v>
      </c>
      <c r="I29" s="6" t="n">
        <v>27.0</v>
      </c>
      <c r="J29" s="6" t="n">
        <v>0.0</v>
      </c>
      <c r="K29" s="6" t="n">
        <v>0.0</v>
      </c>
      <c r="L29" s="6" t="n">
        <v>0.0</v>
      </c>
      <c r="M29" s="6" t="n">
        <f si="2" t="shared"/>
        <v>7.0</v>
      </c>
      <c r="N29" s="6" t="n">
        <v>6.0</v>
      </c>
      <c r="O29" s="6" t="n">
        <v>1.0</v>
      </c>
      <c r="P29" s="6" t="n">
        <v>0.0</v>
      </c>
      <c r="Q29" s="6" t="n">
        <v>0.0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905.0</v>
      </c>
      <c r="E30" s="6" t="n">
        <f si="1" t="shared"/>
        <v>899.0</v>
      </c>
      <c r="F30" s="6" t="n">
        <v>102.0</v>
      </c>
      <c r="G30" s="6" t="n">
        <v>791.0</v>
      </c>
      <c r="H30" s="6" t="n">
        <v>0.0</v>
      </c>
      <c r="I30" s="6" t="n">
        <v>6.0</v>
      </c>
      <c r="J30" s="6" t="n">
        <v>0.0</v>
      </c>
      <c r="K30" s="6" t="n">
        <v>0.0</v>
      </c>
      <c r="L30" s="6" t="n">
        <v>0.0</v>
      </c>
      <c r="M30" s="6" t="n">
        <f si="2" t="shared"/>
        <v>6.0</v>
      </c>
      <c r="N30" s="6" t="n">
        <v>2.0</v>
      </c>
      <c r="O30" s="6" t="n">
        <v>0.0</v>
      </c>
      <c r="P30" s="6" t="n">
        <v>4.0</v>
      </c>
      <c r="Q30" s="6" t="n">
        <v>0.0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875.0</v>
      </c>
      <c r="E31" s="6" t="n">
        <f si="1" t="shared"/>
        <v>874.0</v>
      </c>
      <c r="F31" s="6" t="n">
        <v>94.0</v>
      </c>
      <c r="G31" s="6" t="n">
        <v>778.0</v>
      </c>
      <c r="H31" s="6" t="n">
        <v>0.0</v>
      </c>
      <c r="I31" s="6" t="n">
        <v>2.0</v>
      </c>
      <c r="J31" s="6" t="n">
        <v>0.0</v>
      </c>
      <c r="K31" s="6" t="n">
        <v>0.0</v>
      </c>
      <c r="L31" s="6" t="n">
        <v>0.0</v>
      </c>
      <c r="M31" s="6" t="n">
        <f si="2" t="shared"/>
        <v>1.0</v>
      </c>
      <c r="N31" s="6" t="n">
        <v>1.0</v>
      </c>
      <c r="O31" s="6" t="n">
        <v>0.0</v>
      </c>
      <c r="P31" s="6" t="n">
        <v>0.0</v>
      </c>
      <c r="Q31" s="6" t="n">
        <v>0.0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0.0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454.0</v>
      </c>
      <c r="E32" s="6" t="n">
        <f si="1" t="shared"/>
        <v>454.0</v>
      </c>
      <c r="F32" s="6" t="n">
        <v>36.0</v>
      </c>
      <c r="G32" s="6" t="n">
        <v>416.0</v>
      </c>
      <c r="H32" s="6" t="n">
        <v>0.0</v>
      </c>
      <c r="I32" s="6" t="n">
        <v>2.0</v>
      </c>
      <c r="J32" s="6" t="n">
        <v>0.0</v>
      </c>
      <c r="K32" s="6" t="n">
        <v>0.0</v>
      </c>
      <c r="L32" s="6" t="n">
        <v>0.0</v>
      </c>
      <c r="M32" s="6" t="n">
        <f si="2" t="shared"/>
        <v>0.0</v>
      </c>
      <c r="N32" s="6" t="n">
        <v>0.0</v>
      </c>
      <c r="O32" s="6" t="n">
        <v>0.0</v>
      </c>
      <c r="P32" s="6" t="n">
        <v>0.0</v>
      </c>
      <c r="Q32" s="6" t="n">
        <v>0.0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356.0</v>
      </c>
      <c r="E33" s="6" t="n">
        <f si="1" t="shared"/>
        <v>353.0</v>
      </c>
      <c r="F33" s="6" t="n">
        <v>22.0</v>
      </c>
      <c r="G33" s="6" t="n">
        <v>325.0</v>
      </c>
      <c r="H33" s="6" t="n">
        <v>0.0</v>
      </c>
      <c r="I33" s="6" t="n">
        <v>6.0</v>
      </c>
      <c r="J33" s="6" t="n">
        <v>0.0</v>
      </c>
      <c r="K33" s="6" t="n">
        <v>0.0</v>
      </c>
      <c r="L33" s="6" t="n">
        <v>0.0</v>
      </c>
      <c r="M33" s="6" t="n">
        <f si="2" t="shared"/>
        <v>3.0</v>
      </c>
      <c r="N33" s="6" t="n">
        <v>1.0</v>
      </c>
      <c r="O33" s="6" t="n">
        <v>0.0</v>
      </c>
      <c r="P33" s="6" t="n">
        <v>2.0</v>
      </c>
      <c r="Q33" s="6" t="n">
        <v>0.0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3536.0</v>
      </c>
      <c r="E34" s="6" t="n">
        <f si="1" t="shared"/>
        <v>3511.0</v>
      </c>
      <c r="F34" s="6" t="n">
        <v>287.0</v>
      </c>
      <c r="G34" s="6" t="n">
        <v>3170.0</v>
      </c>
      <c r="H34" s="6" t="n">
        <v>0.0</v>
      </c>
      <c r="I34" s="6" t="n">
        <v>54.0</v>
      </c>
      <c r="J34" s="6" t="n">
        <v>0.0</v>
      </c>
      <c r="K34" s="6" t="n">
        <v>0.0</v>
      </c>
      <c r="L34" s="6" t="n">
        <v>0.0</v>
      </c>
      <c r="M34" s="6" t="n">
        <f si="2" t="shared"/>
        <v>25.0</v>
      </c>
      <c r="N34" s="6" t="n">
        <v>4.0</v>
      </c>
      <c r="O34" s="6" t="n">
        <v>14.0</v>
      </c>
      <c r="P34" s="6" t="n">
        <v>6.0</v>
      </c>
      <c r="Q34" s="6" t="n">
        <v>0.0</v>
      </c>
      <c r="R34" s="6" t="n">
        <v>0.0</v>
      </c>
      <c r="S34" s="6" t="n">
        <v>0.0</v>
      </c>
      <c r="T34" s="6" t="n">
        <v>0.0</v>
      </c>
      <c r="U34" s="6" t="n">
        <v>0.0</v>
      </c>
      <c r="V34" s="6" t="n">
        <v>1.0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299.0</v>
      </c>
      <c r="E35" s="6" t="n">
        <f si="1" t="shared"/>
        <v>299.0</v>
      </c>
      <c r="F35" s="6" t="n">
        <v>32.0</v>
      </c>
      <c r="G35" s="6" t="n">
        <v>263.0</v>
      </c>
      <c r="H35" s="6" t="n">
        <v>0.0</v>
      </c>
      <c r="I35" s="6" t="n">
        <v>4.0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103.0</v>
      </c>
      <c r="E36" s="6" t="n">
        <f si="1" t="shared"/>
        <v>88.0</v>
      </c>
      <c r="F36" s="6" t="n">
        <v>22.0</v>
      </c>
      <c r="G36" s="6" t="n">
        <v>66.0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15.0</v>
      </c>
      <c r="N36" s="6" t="n">
        <v>10.0</v>
      </c>
      <c r="O36" s="6" t="n">
        <v>1.0</v>
      </c>
      <c r="P36" s="6" t="n">
        <v>4.0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0.0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576.0</v>
      </c>
      <c r="E37" s="6" t="n">
        <f si="1" t="shared"/>
        <v>570.0</v>
      </c>
      <c r="F37" s="6" t="n">
        <v>38.0</v>
      </c>
      <c r="G37" s="6" t="n">
        <v>530.0</v>
      </c>
      <c r="H37" s="6" t="n">
        <v>0.0</v>
      </c>
      <c r="I37" s="6" t="n">
        <v>2.0</v>
      </c>
      <c r="J37" s="6" t="n">
        <v>0.0</v>
      </c>
      <c r="K37" s="6" t="n">
        <v>0.0</v>
      </c>
      <c r="L37" s="6" t="n">
        <v>0.0</v>
      </c>
      <c r="M37" s="6" t="n">
        <f si="2" t="shared"/>
        <v>6.0</v>
      </c>
      <c r="N37" s="6" t="n">
        <v>0.0</v>
      </c>
      <c r="O37" s="6" t="n">
        <v>6.0</v>
      </c>
      <c r="P37" s="6" t="n">
        <v>0.0</v>
      </c>
      <c r="Q37" s="6" t="n">
        <v>0.0</v>
      </c>
      <c r="R37" s="6" t="n">
        <v>0.0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250.0</v>
      </c>
      <c r="E38" s="6" t="n">
        <f si="1" t="shared"/>
        <v>246.0</v>
      </c>
      <c r="F38" s="6" t="n">
        <v>27.0</v>
      </c>
      <c r="G38" s="6" t="n">
        <v>217.0</v>
      </c>
      <c r="H38" s="6" t="n">
        <v>0.0</v>
      </c>
      <c r="I38" s="6" t="n">
        <v>2.0</v>
      </c>
      <c r="J38" s="6" t="n">
        <v>0.0</v>
      </c>
      <c r="K38" s="6" t="n">
        <v>0.0</v>
      </c>
      <c r="L38" s="6" t="n">
        <v>0.0</v>
      </c>
      <c r="M38" s="6" t="n">
        <f si="2" t="shared"/>
        <v>4.0</v>
      </c>
      <c r="N38" s="6" t="n">
        <v>4.0</v>
      </c>
      <c r="O38" s="6" t="n">
        <v>0.0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0.0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2173.0</v>
      </c>
      <c r="E39" s="6" t="n">
        <f si="1" t="shared"/>
        <v>2121.0</v>
      </c>
      <c r="F39" s="6" t="n">
        <f ref="F39" si="25" t="shared">F40-F27-F28-F29-F30-F31-F32-F33-F34-F35-F36-F37-F38</f>
        <v>199.0</v>
      </c>
      <c r="G39" s="6" t="n">
        <f ref="G39:L39" si="26" t="shared">G40-G27-G28-G29-G30-G31-G32-G33-G34-G35-G36-G37-G38</f>
        <v>1910.0</v>
      </c>
      <c r="H39" s="6" t="n">
        <f si="26" t="shared"/>
        <v>0.0</v>
      </c>
      <c r="I39" s="6" t="n">
        <f si="26" t="shared"/>
        <v>12.0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52.0</v>
      </c>
      <c r="N39" s="6" t="n">
        <f ref="N39:V39" si="27" t="shared">N40-N27-N28-N29-N30-N31-N32-N33-N34-N35-N36-N37-N38</f>
        <v>30.0</v>
      </c>
      <c r="O39" s="6" t="n">
        <f si="27" t="shared"/>
        <v>9.0</v>
      </c>
      <c r="P39" s="6" t="n">
        <f si="27" t="shared"/>
        <v>12.0</v>
      </c>
      <c r="Q39" s="6" t="n">
        <f si="27" t="shared"/>
        <v>0.0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1.0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14474.0</v>
      </c>
      <c r="E40" s="6" t="n">
        <f si="1" t="shared"/>
        <v>14336.0</v>
      </c>
      <c r="F40" s="6" t="n">
        <v>1321.0</v>
      </c>
      <c r="G40" s="6" t="n">
        <v>12887.0</v>
      </c>
      <c r="H40" s="6" t="n">
        <v>0.0</v>
      </c>
      <c r="I40" s="6" t="n">
        <v>128.0</v>
      </c>
      <c r="J40" s="6" t="n">
        <v>0.0</v>
      </c>
      <c r="K40" s="6" t="n">
        <v>0.0</v>
      </c>
      <c r="L40" s="6" t="n">
        <v>0.0</v>
      </c>
      <c r="M40" s="6" t="n">
        <f si="2" t="shared"/>
        <v>138.0</v>
      </c>
      <c r="N40" s="6" t="n">
        <v>61.0</v>
      </c>
      <c r="O40" s="6" t="n">
        <v>47.0</v>
      </c>
      <c r="P40" s="6" t="n">
        <v>28.0</v>
      </c>
      <c r="Q40" s="6" t="n">
        <v>0.0</v>
      </c>
      <c r="R40" s="6" t="n">
        <v>0.0</v>
      </c>
      <c r="S40" s="6" t="n">
        <v>0.0</v>
      </c>
      <c r="T40" s="6" t="n">
        <v>0.0</v>
      </c>
      <c r="U40" s="6" t="n">
        <v>0.0</v>
      </c>
      <c r="V40" s="6" t="n">
        <v>2.0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4179.0</v>
      </c>
      <c r="E41" s="6" t="n">
        <f si="1" t="shared"/>
        <v>4170.0</v>
      </c>
      <c r="F41" s="6" t="n">
        <v>336.0</v>
      </c>
      <c r="G41" s="6" t="n">
        <v>3804.0</v>
      </c>
      <c r="H41" s="6" t="n">
        <v>0.0</v>
      </c>
      <c r="I41" s="6" t="n">
        <v>30.0</v>
      </c>
      <c r="J41" s="6" t="n">
        <v>0.0</v>
      </c>
      <c r="K41" s="6" t="n">
        <v>0.0</v>
      </c>
      <c r="L41" s="6" t="n">
        <v>0.0</v>
      </c>
      <c r="M41" s="6" t="n">
        <f si="2" t="shared"/>
        <v>9.0</v>
      </c>
      <c r="N41" s="6" t="n">
        <v>1.0</v>
      </c>
      <c r="O41" s="6" t="n">
        <v>6.0</v>
      </c>
      <c r="P41" s="6" t="n">
        <v>2.0</v>
      </c>
      <c r="Q41" s="6" t="n">
        <v>0.0</v>
      </c>
      <c r="R41" s="6" t="n">
        <v>0.0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686.0</v>
      </c>
      <c r="E42" s="6" t="n">
        <f si="1" t="shared"/>
        <v>683.0</v>
      </c>
      <c r="F42" s="6" t="n">
        <v>78.0</v>
      </c>
      <c r="G42" s="6" t="n">
        <v>592.0</v>
      </c>
      <c r="H42" s="6" t="n">
        <v>0.0</v>
      </c>
      <c r="I42" s="6" t="n">
        <v>13.0</v>
      </c>
      <c r="J42" s="6" t="n">
        <v>0.0</v>
      </c>
      <c r="K42" s="6" t="n">
        <v>0.0</v>
      </c>
      <c r="L42" s="6" t="n">
        <v>0.0</v>
      </c>
      <c r="M42" s="6" t="n">
        <f si="2" t="shared"/>
        <v>3.0</v>
      </c>
      <c r="N42" s="6" t="n">
        <v>1.0</v>
      </c>
      <c r="O42" s="6" t="n">
        <v>2.0</v>
      </c>
      <c r="P42" s="6" t="n">
        <v>0.0</v>
      </c>
      <c r="Q42" s="6" t="n">
        <v>0.0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0.0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151.0</v>
      </c>
      <c r="E43" s="6" t="n">
        <f si="1" t="shared"/>
        <v>150.0</v>
      </c>
      <c r="F43" s="6" t="n">
        <f ref="F43" si="28" t="shared">F44-F41-F42</f>
        <v>18.0</v>
      </c>
      <c r="G43" s="6" t="n">
        <f ref="G43:L43" si="29" t="shared">G44-G41-G42</f>
        <v>132.0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1.0</v>
      </c>
      <c r="N43" s="6" t="n">
        <f ref="N43:V43" si="30" t="shared">N44-N41-N42</f>
        <v>1.0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5016.0</v>
      </c>
      <c r="E44" s="6" t="n">
        <f si="1" t="shared"/>
        <v>5003.0</v>
      </c>
      <c r="F44" s="6" t="n">
        <v>432.0</v>
      </c>
      <c r="G44" s="6" t="n">
        <v>4528.0</v>
      </c>
      <c r="H44" s="6" t="n">
        <v>0.0</v>
      </c>
      <c r="I44" s="6" t="n">
        <v>43.0</v>
      </c>
      <c r="J44" s="6" t="n">
        <v>0.0</v>
      </c>
      <c r="K44" s="6" t="n">
        <v>0.0</v>
      </c>
      <c r="L44" s="6" t="n">
        <v>0.0</v>
      </c>
      <c r="M44" s="6" t="n">
        <f si="2" t="shared"/>
        <v>13.0</v>
      </c>
      <c r="N44" s="6" t="n">
        <v>3.0</v>
      </c>
      <c r="O44" s="6" t="n">
        <v>8.0</v>
      </c>
      <c r="P44" s="6" t="n">
        <v>2.0</v>
      </c>
      <c r="Q44" s="6" t="n">
        <v>0.0</v>
      </c>
      <c r="R44" s="6" t="n">
        <v>0.0</v>
      </c>
      <c r="S44" s="6" t="n">
        <v>0.0</v>
      </c>
      <c r="T44" s="6" t="n">
        <v>0.0</v>
      </c>
      <c r="U44" s="6" t="n">
        <v>0.0</v>
      </c>
      <c r="V44" s="6" t="n">
        <v>0.0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229.0</v>
      </c>
      <c r="E45" s="6" t="n">
        <f si="1" t="shared"/>
        <v>228.0</v>
      </c>
      <c r="F45" s="6" t="n">
        <v>19.0</v>
      </c>
      <c r="G45" s="6" t="n">
        <v>203.0</v>
      </c>
      <c r="H45" s="6" t="n">
        <v>0.0</v>
      </c>
      <c r="I45" s="6" t="n">
        <v>6.0</v>
      </c>
      <c r="J45" s="6" t="n">
        <v>0.0</v>
      </c>
      <c r="K45" s="6" t="n">
        <v>0.0</v>
      </c>
      <c r="L45" s="6" t="n">
        <v>0.0</v>
      </c>
      <c r="M45" s="6" t="n">
        <f si="2" t="shared"/>
        <v>1.0</v>
      </c>
      <c r="N45" s="6" t="n">
        <v>0.0</v>
      </c>
      <c r="O45" s="6" t="n">
        <v>0.0</v>
      </c>
      <c r="P45" s="6" t="n">
        <v>1.0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0.0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392.0</v>
      </c>
      <c r="E46" s="6" t="n">
        <f si="1" t="shared"/>
        <v>392.0</v>
      </c>
      <c r="F46" s="6" t="n">
        <f ref="F46" si="31" t="shared">F47-F45</f>
        <v>19.0</v>
      </c>
      <c r="G46" s="6" t="n">
        <f ref="G46:L46" si="32" t="shared">G47-G45</f>
        <v>372.0</v>
      </c>
      <c r="H46" s="6" t="n">
        <f si="32" t="shared"/>
        <v>0.0</v>
      </c>
      <c r="I46" s="6" t="n">
        <f si="32" t="shared"/>
        <v>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0.0</v>
      </c>
      <c r="N46" s="6" t="n">
        <f ref="N46:V46" si="33" t="shared">N47-N45</f>
        <v>0.0</v>
      </c>
      <c r="O46" s="6" t="n">
        <f si="33" t="shared"/>
        <v>0.0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621.0</v>
      </c>
      <c r="E47" s="6" t="n">
        <f si="1" t="shared"/>
        <v>620.0</v>
      </c>
      <c r="F47" s="6" t="n">
        <v>38.0</v>
      </c>
      <c r="G47" s="6" t="n">
        <v>575.0</v>
      </c>
      <c r="H47" s="6" t="n">
        <v>0.0</v>
      </c>
      <c r="I47" s="6" t="n">
        <v>7.0</v>
      </c>
      <c r="J47" s="6" t="n">
        <v>0.0</v>
      </c>
      <c r="K47" s="6" t="n">
        <v>0.0</v>
      </c>
      <c r="L47" s="6" t="n">
        <v>0.0</v>
      </c>
      <c r="M47" s="6" t="n">
        <f si="2" t="shared"/>
        <v>1.0</v>
      </c>
      <c r="N47" s="6" t="n">
        <v>0.0</v>
      </c>
      <c r="O47" s="6" t="n">
        <v>0.0</v>
      </c>
      <c r="P47" s="6" t="n">
        <v>1.0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0.0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1993.0</v>
      </c>
      <c r="E48" s="6" t="n">
        <f si="1" t="shared"/>
        <v>1731.0</v>
      </c>
      <c r="F48" s="6" t="n">
        <v>16.0</v>
      </c>
      <c r="G48" s="6" t="n">
        <v>1116.0</v>
      </c>
      <c r="H48" s="6" t="n">
        <v>0.0</v>
      </c>
      <c r="I48" s="6" t="n">
        <v>529.0</v>
      </c>
      <c r="J48" s="6" t="n">
        <v>70.0</v>
      </c>
      <c r="K48" s="6" t="n">
        <v>0.0</v>
      </c>
      <c r="L48" s="6" t="n">
        <v>0.0</v>
      </c>
      <c r="M48" s="6" t="n">
        <f si="2" t="shared"/>
        <v>262.0</v>
      </c>
      <c r="N48" s="6" t="n">
        <v>34.0</v>
      </c>
      <c r="O48" s="6" t="n">
        <v>20.0</v>
      </c>
      <c r="P48" s="6" t="n">
        <v>85.0</v>
      </c>
      <c r="Q48" s="6" t="n">
        <v>1.0</v>
      </c>
      <c r="R48" s="6" t="n">
        <v>0.0</v>
      </c>
      <c r="S48" s="6" t="n">
        <v>0.0</v>
      </c>
      <c r="T48" s="6" t="n">
        <v>13.0</v>
      </c>
      <c r="U48" s="6" t="n">
        <v>0.0</v>
      </c>
      <c r="V48" s="6" t="n">
        <v>109.0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314700.0</v>
      </c>
      <c r="E49" s="6" t="n">
        <f si="1" t="shared"/>
        <v>308899.0</v>
      </c>
      <c r="F49" s="6" t="n">
        <f>F48+F47+F44+F40+F26+F19</f>
        <v>27030.0</v>
      </c>
      <c r="G49" s="6" t="n">
        <f ref="G49:L49" si="34" t="shared">G48+G47+G44+G40+G26+G19</f>
        <v>277296.0</v>
      </c>
      <c r="H49" s="6" t="n">
        <f si="34" t="shared"/>
        <v>0.0</v>
      </c>
      <c r="I49" s="6" t="n">
        <f si="34" t="shared"/>
        <v>4206.0</v>
      </c>
      <c r="J49" s="6" t="n">
        <f si="34" t="shared"/>
        <v>367.0</v>
      </c>
      <c r="K49" s="6" t="n">
        <f si="34" t="shared"/>
        <v>0.0</v>
      </c>
      <c r="L49" s="6" t="n">
        <f si="34" t="shared"/>
        <v>0.0</v>
      </c>
      <c r="M49" s="6" t="n">
        <f si="2" t="shared"/>
        <v>5801.0</v>
      </c>
      <c r="N49" s="6" t="n">
        <f ref="N49" si="35" t="shared">N48+N47+N44+N40+N26+N19</f>
        <v>765.0</v>
      </c>
      <c r="O49" s="6" t="n">
        <f ref="O49" si="36" t="shared">O48+O47+O44+O40+O26+O19</f>
        <v>1373.0</v>
      </c>
      <c r="P49" s="6" t="n">
        <f ref="P49" si="37" t="shared">P48+P47+P44+P40+P26+P19</f>
        <v>217.0</v>
      </c>
      <c r="Q49" s="6" t="n">
        <f ref="Q49" si="38" t="shared">Q48+Q47+Q44+Q40+Q26+Q19</f>
        <v>2683.0</v>
      </c>
      <c r="R49" s="6" t="n">
        <f ref="R49" si="39" t="shared">R48+R47+R44+R40+R26+R19</f>
        <v>451.0</v>
      </c>
      <c r="S49" s="6" t="n">
        <f ref="S49" si="40" t="shared">S48+S47+S44+S40+S26+S19</f>
        <v>0.0</v>
      </c>
      <c r="T49" s="6" t="n">
        <f ref="T49" si="41" t="shared">T48+T47+T44+T40+T26+T19</f>
        <v>24.0</v>
      </c>
      <c r="U49" s="6" t="n">
        <f ref="U49" si="42" t="shared">U48+U47+U44+U40+U26+U19</f>
        <v>12.0</v>
      </c>
      <c r="V49" s="6" t="n">
        <f ref="V49" si="43" t="shared">V48+V47+V44+V40+V26+V19</f>
        <v>276.0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