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<sst xmlns="http://schemas.openxmlformats.org/spreadsheetml/2006/main" count="129" uniqueCount="62">
  <si>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</si>
  <si>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</si>
  <si>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</si>
  <si>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</si>
  <si>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</si>
  <si>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</si>
  <si>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</si>
  <si>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</si>
  <si>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</si>
  <si>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</si>
  <si>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</si>
  <si>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</si>
  <si>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</si>
  <si>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</si>
  <si>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</si>
  <si>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</si>
  <si>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</si>
  <si>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</si>
  <si>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</si>
  <si>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</si>
  <si>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</si>
  <si>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</si>
  <si>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</si>
  <si>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</si>
  <si>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</si>
  <si>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</si>
  <si>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</si>
  <si>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</si>
  <si>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</si>
  <si>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</si>
  <si>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</si>
  <si>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</si>
  <si>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</si>
  <si>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</si>
  <si>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</si>
  <si>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</si>
  <si>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</si>
  <si>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</si>
  <si>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</si>
  <si>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</si>
  <si>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</si>
  <si>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</si>
  <si>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</si>
  <si>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</si>
  <si>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</si>
  <si>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</si>
  <si>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</si>
  <si>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</si>
  <si>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</si>
  <si>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</si>
  <si>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</si>
  <si>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</si>
  <si>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</si>
  <si>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</si>
  <si>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</si>
  <si>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</si>
  <si>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</si>
  <si>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</si>
  <si>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</si>
  <si>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</si>
  <si>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106年12月搭乘郵輪來臺旅客人數－按入境港口及性別分
Visitor Arrivals by Cruise/Residence/Port of Entry/Gender,
December,2017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</si>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</sst>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4083.0</v>
      </c>
      <c r="E4" s="24" t="n">
        <f>H4+K4+N4+Q4+T4+W4+Z4</f>
        <v>1665.0</v>
      </c>
      <c r="F4" s="24" t="n">
        <f>I4+L4+O4+R4+U4+X4+AA4</f>
        <v>2418.0</v>
      </c>
      <c r="G4" s="25" t="n">
        <f>H4+I4</f>
        <v>3641.0</v>
      </c>
      <c r="H4" s="26" t="n">
        <v>1496.0</v>
      </c>
      <c r="I4" s="27" t="n">
        <v>2145.0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0.0</v>
      </c>
      <c r="N4" s="26" t="n">
        <v>0.0</v>
      </c>
      <c r="O4" s="27" t="n">
        <v>0.0</v>
      </c>
      <c r="P4" s="25" t="n">
        <f ref="P4:P17" si="2" t="shared">Q4+R4</f>
        <v>0.0</v>
      </c>
      <c r="Q4" s="26" t="n">
        <v>0.0</v>
      </c>
      <c r="R4" s="27" t="n">
        <v>0.0</v>
      </c>
      <c r="S4" s="25" t="n">
        <f ref="S4:S17" si="3" t="shared">T4+U4</f>
        <v>442.0</v>
      </c>
      <c r="T4" s="26" t="n">
        <v>169.0</v>
      </c>
      <c r="U4" s="27" t="n">
        <v>273.0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9.0</v>
      </c>
      <c r="E5" s="24" t="n">
        <f ref="E5:E49" si="7" t="shared">H5+K5+N5+Q5+T5+W5+Z5</f>
        <v>6.0</v>
      </c>
      <c r="F5" s="29" t="n">
        <f ref="F5:F49" si="8" t="shared">I5+L5+O5+R5+U5+X5+AA5</f>
        <v>3.0</v>
      </c>
      <c r="G5" s="30" t="n">
        <f ref="G5:G17" si="9" t="shared">H5+I5</f>
        <v>9.0</v>
      </c>
      <c r="H5" s="29" t="n">
        <v>6.0</v>
      </c>
      <c r="I5" s="31" t="n">
        <v>3.0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242.0</v>
      </c>
      <c r="E6" s="24" t="n">
        <f si="7" t="shared"/>
        <v>5.0</v>
      </c>
      <c r="F6" s="29" t="n">
        <f si="8" t="shared"/>
        <v>237.0</v>
      </c>
      <c r="G6" s="30" t="n">
        <f si="9" t="shared"/>
        <v>242.0</v>
      </c>
      <c r="H6" s="29" t="n">
        <v>5.0</v>
      </c>
      <c r="I6" s="31" t="n">
        <v>237.0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0.0</v>
      </c>
      <c r="N6" s="29" t="n">
        <v>0.0</v>
      </c>
      <c r="O6" s="31" t="n">
        <v>0.0</v>
      </c>
      <c r="P6" s="30" t="n">
        <f si="2" t="shared"/>
        <v>0.0</v>
      </c>
      <c r="Q6" s="29" t="n">
        <v>0.0</v>
      </c>
      <c r="R6" s="31" t="n">
        <v>0.0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3704.0</v>
      </c>
      <c r="E7" s="24" t="n">
        <f si="7" t="shared"/>
        <v>1595.0</v>
      </c>
      <c r="F7" s="29" t="n">
        <f si="8" t="shared"/>
        <v>2109.0</v>
      </c>
      <c r="G7" s="30" t="n">
        <f si="9" t="shared"/>
        <v>3268.0</v>
      </c>
      <c r="H7" s="29" t="n">
        <v>1429.0</v>
      </c>
      <c r="I7" s="31" t="n">
        <v>1839.0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0.0</v>
      </c>
      <c r="N7" s="29" t="n">
        <v>0.0</v>
      </c>
      <c r="O7" s="31" t="n">
        <v>0.0</v>
      </c>
      <c r="P7" s="30" t="n">
        <f si="2" t="shared"/>
        <v>0.0</v>
      </c>
      <c r="Q7" s="29" t="n">
        <v>0.0</v>
      </c>
      <c r="R7" s="31" t="n">
        <v>0.0</v>
      </c>
      <c r="S7" s="30" t="n">
        <f si="3" t="shared"/>
        <v>436.0</v>
      </c>
      <c r="T7" s="29" t="n">
        <v>166.0</v>
      </c>
      <c r="U7" s="31" t="n">
        <v>270.0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42.0</v>
      </c>
      <c r="E8" s="24" t="n">
        <f si="7" t="shared"/>
        <v>16.0</v>
      </c>
      <c r="F8" s="29" t="n">
        <f si="8" t="shared"/>
        <v>26.0</v>
      </c>
      <c r="G8" s="30" t="n">
        <f si="9" t="shared"/>
        <v>37.0</v>
      </c>
      <c r="H8" s="29" t="n">
        <v>14.0</v>
      </c>
      <c r="I8" s="31" t="n">
        <v>23.0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0.0</v>
      </c>
      <c r="N8" s="29" t="n">
        <v>0.0</v>
      </c>
      <c r="O8" s="31" t="n">
        <v>0.0</v>
      </c>
      <c r="P8" s="30" t="n">
        <f si="2" t="shared"/>
        <v>0.0</v>
      </c>
      <c r="Q8" s="29" t="n">
        <v>0.0</v>
      </c>
      <c r="R8" s="31" t="n">
        <v>0.0</v>
      </c>
      <c r="S8" s="30" t="n">
        <f si="3" t="shared"/>
        <v>5.0</v>
      </c>
      <c r="T8" s="29" t="n">
        <v>2.0</v>
      </c>
      <c r="U8" s="31" t="n">
        <v>3.0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1.0</v>
      </c>
      <c r="E10" s="24" t="n">
        <f si="7" t="shared"/>
        <v>0.0</v>
      </c>
      <c r="F10" s="29" t="n">
        <f si="8" t="shared"/>
        <v>1.0</v>
      </c>
      <c r="G10" s="30" t="n">
        <f si="9" t="shared"/>
        <v>1.0</v>
      </c>
      <c r="H10" s="29" t="n">
        <v>0.0</v>
      </c>
      <c r="I10" s="31" t="n">
        <v>1.0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0.0</v>
      </c>
      <c r="N10" s="29" t="n">
        <v>0.0</v>
      </c>
      <c r="O10" s="31" t="n">
        <v>0.0</v>
      </c>
      <c r="P10" s="30" t="n">
        <f si="2" t="shared"/>
        <v>0.0</v>
      </c>
      <c r="Q10" s="29" t="n">
        <v>0.0</v>
      </c>
      <c r="R10" s="31" t="n">
        <v>0.0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85.0</v>
      </c>
      <c r="E11" s="24" t="n">
        <f si="7" t="shared"/>
        <v>43.0</v>
      </c>
      <c r="F11" s="29" t="n">
        <f si="8" t="shared"/>
        <v>42.0</v>
      </c>
      <c r="G11" s="30" t="n">
        <f si="9" t="shared"/>
        <v>84.0</v>
      </c>
      <c r="H11" s="29" t="n">
        <v>42.0</v>
      </c>
      <c r="I11" s="31" t="n">
        <v>42.0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0.0</v>
      </c>
      <c r="N11" s="29" t="n">
        <v>0.0</v>
      </c>
      <c r="O11" s="31" t="n">
        <v>0.0</v>
      </c>
      <c r="P11" s="30" t="n">
        <f si="2" t="shared"/>
        <v>0.0</v>
      </c>
      <c r="Q11" s="29" t="n">
        <v>0.0</v>
      </c>
      <c r="R11" s="31" t="n">
        <v>0.0</v>
      </c>
      <c r="S11" s="30" t="n">
        <f si="3" t="shared"/>
        <v>1.0</v>
      </c>
      <c r="T11" s="29" t="n">
        <v>1.0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7.0</v>
      </c>
      <c r="E12" s="24" t="n">
        <f si="7" t="shared"/>
        <v>5.0</v>
      </c>
      <c r="F12" s="29" t="n">
        <f si="8" t="shared"/>
        <v>2.0</v>
      </c>
      <c r="G12" s="30" t="n">
        <f si="9" t="shared"/>
        <v>7.0</v>
      </c>
      <c r="H12" s="29" t="n">
        <v>5.0</v>
      </c>
      <c r="I12" s="31" t="n">
        <v>2.0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0.0</v>
      </c>
      <c r="N12" s="29" t="n">
        <v>0.0</v>
      </c>
      <c r="O12" s="31" t="n">
        <v>0.0</v>
      </c>
      <c r="P12" s="30" t="n">
        <f si="2" t="shared"/>
        <v>0.0</v>
      </c>
      <c r="Q12" s="29" t="n">
        <v>0.0</v>
      </c>
      <c r="R12" s="31" t="n">
        <v>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25.0</v>
      </c>
      <c r="E13" s="24" t="n">
        <f si="7" t="shared"/>
        <v>15.0</v>
      </c>
      <c r="F13" s="29" t="n">
        <f si="8" t="shared"/>
        <v>10.0</v>
      </c>
      <c r="G13" s="30" t="n">
        <f si="9" t="shared"/>
        <v>25.0</v>
      </c>
      <c r="H13" s="29" t="n">
        <v>15.0</v>
      </c>
      <c r="I13" s="31" t="n">
        <v>10.0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0.0</v>
      </c>
      <c r="N13" s="29" t="n">
        <v>0.0</v>
      </c>
      <c r="O13" s="31" t="n">
        <v>0.0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9.0</v>
      </c>
      <c r="E14" s="24" t="n">
        <f si="7" t="shared"/>
        <v>1.0</v>
      </c>
      <c r="F14" s="29" t="n">
        <f si="8" t="shared"/>
        <v>8.0</v>
      </c>
      <c r="G14" s="30" t="n">
        <f si="9" t="shared"/>
        <v>9.0</v>
      </c>
      <c r="H14" s="29" t="n">
        <v>1.0</v>
      </c>
      <c r="I14" s="31" t="n">
        <v>8.0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0.0</v>
      </c>
      <c r="N14" s="29" t="n">
        <v>0.0</v>
      </c>
      <c r="O14" s="31" t="n">
        <v>0.0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15.0</v>
      </c>
      <c r="E15" s="24" t="n">
        <f si="7" t="shared"/>
        <v>8.0</v>
      </c>
      <c r="F15" s="29" t="n">
        <f si="8" t="shared"/>
        <v>7.0</v>
      </c>
      <c r="G15" s="30" t="n">
        <f si="9" t="shared"/>
        <v>14.0</v>
      </c>
      <c r="H15" s="29" t="n">
        <v>7.0</v>
      </c>
      <c r="I15" s="31" t="n">
        <v>7.0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0.0</v>
      </c>
      <c r="N15" s="29" t="n">
        <v>0.0</v>
      </c>
      <c r="O15" s="31" t="n">
        <v>0.0</v>
      </c>
      <c r="P15" s="30" t="n">
        <f si="2" t="shared"/>
        <v>0.0</v>
      </c>
      <c r="Q15" s="29" t="n">
        <v>0.0</v>
      </c>
      <c r="R15" s="31" t="n">
        <v>0.0</v>
      </c>
      <c r="S15" s="30" t="n">
        <f si="3" t="shared"/>
        <v>1.0</v>
      </c>
      <c r="T15" s="29" t="n">
        <v>1.0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10.0</v>
      </c>
      <c r="E16" s="24" t="n">
        <f si="7" t="shared"/>
        <v>7.0</v>
      </c>
      <c r="F16" s="29" t="n">
        <f si="8" t="shared"/>
        <v>3.0</v>
      </c>
      <c r="G16" s="30" t="n">
        <f si="9" t="shared"/>
        <v>10.0</v>
      </c>
      <c r="H16" s="29" t="n">
        <v>7.0</v>
      </c>
      <c r="I16" s="31" t="n">
        <v>3.0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0.0</v>
      </c>
      <c r="N16" s="29" t="n">
        <v>0.0</v>
      </c>
      <c r="O16" s="31" t="n">
        <v>0.0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18.0</v>
      </c>
      <c r="E17" s="24" t="n">
        <f si="7" t="shared"/>
        <v>6.0</v>
      </c>
      <c r="F17" s="29" t="n">
        <f si="8" t="shared"/>
        <v>12.0</v>
      </c>
      <c r="G17" s="30" t="n">
        <f si="9" t="shared"/>
        <v>18.0</v>
      </c>
      <c r="H17" s="29" t="n">
        <v>6.0</v>
      </c>
      <c r="I17" s="31" t="n">
        <v>12.0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1.0</v>
      </c>
      <c r="E18" s="24" t="n">
        <f si="10" t="shared"/>
        <v>1.0</v>
      </c>
      <c r="F18" s="29" t="n">
        <f si="10" t="shared"/>
        <v>0.0</v>
      </c>
      <c r="G18" s="30" t="n">
        <f si="10" t="shared"/>
        <v>1.0</v>
      </c>
      <c r="H18" s="29" t="n">
        <f>H11-H12-H13-H14-H15-H16-H17</f>
        <v>1.0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61.0</v>
      </c>
      <c r="E20" s="24" t="n">
        <f si="7" t="shared"/>
        <v>30.0</v>
      </c>
      <c r="F20" s="29" t="n">
        <f si="8" t="shared"/>
        <v>31.0</v>
      </c>
      <c r="G20" s="30" t="n">
        <f ref="G20:G25" si="15" t="shared">H20+I20</f>
        <v>61.0</v>
      </c>
      <c r="H20" s="29" t="n">
        <v>30.0</v>
      </c>
      <c r="I20" s="31" t="n">
        <v>31.0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0.0</v>
      </c>
      <c r="N20" s="29" t="n">
        <v>0.0</v>
      </c>
      <c r="O20" s="31" t="n">
        <v>0.0</v>
      </c>
      <c r="P20" s="30" t="n">
        <f ref="P20:P25" si="18" t="shared">Q20+R20</f>
        <v>0.0</v>
      </c>
      <c r="Q20" s="29" t="n">
        <v>0.0</v>
      </c>
      <c r="R20" s="31" t="n">
        <v>0.0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6.0</v>
      </c>
      <c r="E21" s="24" t="n">
        <f si="7" t="shared"/>
        <v>3.0</v>
      </c>
      <c r="F21" s="29" t="n">
        <f si="8" t="shared"/>
        <v>3.0</v>
      </c>
      <c r="G21" s="30" t="n">
        <f si="15" t="shared"/>
        <v>6.0</v>
      </c>
      <c r="H21" s="29" t="n">
        <v>3.0</v>
      </c>
      <c r="I21" s="31" t="n">
        <v>3.0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0.0</v>
      </c>
      <c r="N21" s="29" t="n">
        <v>0.0</v>
      </c>
      <c r="O21" s="31" t="n">
        <v>0.0</v>
      </c>
      <c r="P21" s="30" t="n">
        <f si="18" t="shared"/>
        <v>0.0</v>
      </c>
      <c r="Q21" s="29" t="n">
        <v>0.0</v>
      </c>
      <c r="R21" s="31" t="n">
        <v>0.0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49.0</v>
      </c>
      <c r="E22" s="24" t="n">
        <f si="7" t="shared"/>
        <v>24.0</v>
      </c>
      <c r="F22" s="29" t="n">
        <f si="8" t="shared"/>
        <v>25.0</v>
      </c>
      <c r="G22" s="30" t="n">
        <f si="15" t="shared"/>
        <v>49.0</v>
      </c>
      <c r="H22" s="29" t="n">
        <v>24.0</v>
      </c>
      <c r="I22" s="31" t="n">
        <v>25.0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0.0</v>
      </c>
      <c r="N22" s="29" t="n">
        <v>0.0</v>
      </c>
      <c r="O22" s="31" t="n">
        <v>0.0</v>
      </c>
      <c r="P22" s="30" t="n">
        <f si="18" t="shared"/>
        <v>0.0</v>
      </c>
      <c r="Q22" s="29" t="n">
        <v>0.0</v>
      </c>
      <c r="R22" s="31" t="n">
        <v>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4.0</v>
      </c>
      <c r="E23" s="24" t="n">
        <f si="7" t="shared"/>
        <v>1.0</v>
      </c>
      <c r="F23" s="29" t="n">
        <f si="8" t="shared"/>
        <v>3.0</v>
      </c>
      <c r="G23" s="30" t="n">
        <f si="15" t="shared"/>
        <v>4.0</v>
      </c>
      <c r="H23" s="29" t="n">
        <v>1.0</v>
      </c>
      <c r="I23" s="31" t="n">
        <v>3.0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0.0</v>
      </c>
      <c r="N23" s="29" t="n">
        <v>0.0</v>
      </c>
      <c r="O23" s="31" t="n">
        <v>0.0</v>
      </c>
      <c r="P23" s="30" t="n">
        <f si="18" t="shared"/>
        <v>0.0</v>
      </c>
      <c r="Q23" s="29" t="n">
        <v>0.0</v>
      </c>
      <c r="R23" s="31" t="n">
        <v>0.0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1.0</v>
      </c>
      <c r="E24" s="24" t="n">
        <f si="7" t="shared"/>
        <v>1.0</v>
      </c>
      <c r="F24" s="29" t="n">
        <f si="8" t="shared"/>
        <v>0.0</v>
      </c>
      <c r="G24" s="30" t="n">
        <f si="15" t="shared"/>
        <v>1.0</v>
      </c>
      <c r="H24" s="29" t="n">
        <v>1.0</v>
      </c>
      <c r="I24" s="31" t="n">
        <v>0.0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0.0</v>
      </c>
      <c r="N24" s="29" t="n">
        <v>0.0</v>
      </c>
      <c r="O24" s="31" t="n">
        <v>0.0</v>
      </c>
      <c r="P24" s="30" t="n">
        <f si="18" t="shared"/>
        <v>0.0</v>
      </c>
      <c r="Q24" s="29" t="n">
        <v>0.0</v>
      </c>
      <c r="R24" s="31" t="n">
        <v>0.0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0.0</v>
      </c>
      <c r="W24" s="29" t="n">
        <v>0.0</v>
      </c>
      <c r="X24" s="31" t="n">
        <v>0.0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1.0</v>
      </c>
      <c r="E25" s="24" t="n">
        <f si="7" t="shared"/>
        <v>1.0</v>
      </c>
      <c r="F25" s="29" t="n">
        <f si="8" t="shared"/>
        <v>0.0</v>
      </c>
      <c r="G25" s="30" t="n">
        <f si="15" t="shared"/>
        <v>1.0</v>
      </c>
      <c r="H25" s="29" t="n">
        <v>1.0</v>
      </c>
      <c r="I25" s="31" t="n">
        <v>0.0</v>
      </c>
      <c r="J25" s="30" t="n">
        <f si="16" t="shared"/>
        <v>0.0</v>
      </c>
      <c r="K25" s="29" t="n">
        <v>0.0</v>
      </c>
      <c r="L25" s="31" t="n">
        <v>0.0</v>
      </c>
      <c r="M25" s="30" t="n">
        <f si="17" t="shared"/>
        <v>0.0</v>
      </c>
      <c r="N25" s="29" t="n">
        <v>0.0</v>
      </c>
      <c r="O25" s="31" t="n">
        <v>0.0</v>
      </c>
      <c r="P25" s="30" t="n">
        <f si="18" t="shared"/>
        <v>0.0</v>
      </c>
      <c r="Q25" s="29" t="n">
        <v>0.0</v>
      </c>
      <c r="R25" s="31" t="n">
        <v>0.0</v>
      </c>
      <c r="S25" s="30" t="n">
        <f si="19" t="shared"/>
        <v>0.0</v>
      </c>
      <c r="T25" s="29" t="n">
        <v>0.0</v>
      </c>
      <c r="U25" s="31" t="n">
        <v>0.0</v>
      </c>
      <c r="V25" s="30" t="n">
        <f si="20" t="shared"/>
        <v>0.0</v>
      </c>
      <c r="W25" s="29" t="n">
        <v>0.0</v>
      </c>
      <c r="X25" s="31" t="n">
        <v>0.0</v>
      </c>
      <c r="Y25" s="30" t="n">
        <f si="21" t="shared"/>
        <v>0.0</v>
      </c>
      <c r="Z25" s="29" t="n">
        <v>0.0</v>
      </c>
      <c r="AA25" s="31" t="n">
        <v>0.0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262.0</v>
      </c>
      <c r="E27" s="24" t="n">
        <f si="7" t="shared"/>
        <v>128.0</v>
      </c>
      <c r="F27" s="29" t="n">
        <f si="8" t="shared"/>
        <v>134.0</v>
      </c>
      <c r="G27" s="30" t="n">
        <f ref="G27:G39" si="22" t="shared">H27+I27</f>
        <v>261.0</v>
      </c>
      <c r="H27" s="29" t="n">
        <v>127.0</v>
      </c>
      <c r="I27" s="31" t="n">
        <v>134.0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0.0</v>
      </c>
      <c r="N27" s="29" t="n">
        <v>0.0</v>
      </c>
      <c r="O27" s="31" t="n">
        <v>0.0</v>
      </c>
      <c r="P27" s="30" t="n">
        <f ref="P27:P43" si="25" t="shared">Q27+R27</f>
        <v>0.0</v>
      </c>
      <c r="Q27" s="29" t="n">
        <v>0.0</v>
      </c>
      <c r="R27" s="31" t="n">
        <v>0.0</v>
      </c>
      <c r="S27" s="30" t="n">
        <f ref="S27:S43" si="26" t="shared">T27+U27</f>
        <v>1.0</v>
      </c>
      <c r="T27" s="29" t="n">
        <v>1.0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16.0</v>
      </c>
      <c r="E29" s="24" t="n">
        <f si="7" t="shared"/>
        <v>8.0</v>
      </c>
      <c r="F29" s="29" t="n">
        <f si="8" t="shared"/>
        <v>8.0</v>
      </c>
      <c r="G29" s="30" t="n">
        <f si="22" t="shared"/>
        <v>16.0</v>
      </c>
      <c r="H29" s="29" t="n">
        <v>8.0</v>
      </c>
      <c r="I29" s="31" t="n">
        <v>8.0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0.0</v>
      </c>
      <c r="N29" s="29" t="n">
        <v>0.0</v>
      </c>
      <c r="O29" s="31" t="n">
        <v>0.0</v>
      </c>
      <c r="P29" s="30" t="n">
        <f si="25" t="shared"/>
        <v>0.0</v>
      </c>
      <c r="Q29" s="29" t="n">
        <v>0.0</v>
      </c>
      <c r="R29" s="31" t="n">
        <v>0.0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27.0</v>
      </c>
      <c r="E30" s="24" t="n">
        <f si="7" t="shared"/>
        <v>14.0</v>
      </c>
      <c r="F30" s="29" t="n">
        <f si="8" t="shared"/>
        <v>13.0</v>
      </c>
      <c r="G30" s="30" t="n">
        <f si="22" t="shared"/>
        <v>27.0</v>
      </c>
      <c r="H30" s="29" t="n">
        <v>14.0</v>
      </c>
      <c r="I30" s="31" t="n">
        <v>13.0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0.0</v>
      </c>
      <c r="N30" s="29" t="n">
        <v>0.0</v>
      </c>
      <c r="O30" s="31" t="n">
        <v>0.0</v>
      </c>
      <c r="P30" s="30" t="n">
        <f si="25" t="shared"/>
        <v>0.0</v>
      </c>
      <c r="Q30" s="29" t="n">
        <v>0.0</v>
      </c>
      <c r="R30" s="31" t="n">
        <v>0.0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151.0</v>
      </c>
      <c r="E31" s="24" t="n">
        <f si="7" t="shared"/>
        <v>72.0</v>
      </c>
      <c r="F31" s="29" t="n">
        <f si="8" t="shared"/>
        <v>79.0</v>
      </c>
      <c r="G31" s="30" t="n">
        <f si="22" t="shared"/>
        <v>151.0</v>
      </c>
      <c r="H31" s="29" t="n">
        <v>72.0</v>
      </c>
      <c r="I31" s="31" t="n">
        <v>79.0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0.0</v>
      </c>
      <c r="N31" s="29" t="n">
        <v>0.0</v>
      </c>
      <c r="O31" s="31" t="n">
        <v>0.0</v>
      </c>
      <c r="P31" s="30" t="n">
        <f si="25" t="shared"/>
        <v>0.0</v>
      </c>
      <c r="Q31" s="29" t="n">
        <v>0.0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7.0</v>
      </c>
      <c r="E33" s="24" t="n">
        <f si="7" t="shared"/>
        <v>3.0</v>
      </c>
      <c r="F33" s="29" t="n">
        <f si="8" t="shared"/>
        <v>4.0</v>
      </c>
      <c r="G33" s="30" t="n">
        <f si="22" t="shared"/>
        <v>7.0</v>
      </c>
      <c r="H33" s="29" t="n">
        <v>3.0</v>
      </c>
      <c r="I33" s="31" t="n">
        <v>4.0</v>
      </c>
      <c r="J33" s="30" t="n">
        <f si="23" t="shared"/>
        <v>0.0</v>
      </c>
      <c r="K33" s="29" t="n">
        <v>0.0</v>
      </c>
      <c r="L33" s="31" t="n">
        <v>0.0</v>
      </c>
      <c r="M33" s="30" t="n">
        <f si="24" t="shared"/>
        <v>0.0</v>
      </c>
      <c r="N33" s="29" t="n">
        <v>0.0</v>
      </c>
      <c r="O33" s="31" t="n">
        <v>0.0</v>
      </c>
      <c r="P33" s="30" t="n">
        <f si="25" t="shared"/>
        <v>0.0</v>
      </c>
      <c r="Q33" s="29" t="n">
        <v>0.0</v>
      </c>
      <c r="R33" s="31" t="n">
        <v>0.0</v>
      </c>
      <c r="S33" s="30" t="n">
        <f si="26" t="shared"/>
        <v>0.0</v>
      </c>
      <c r="T33" s="29" t="n">
        <v>0.0</v>
      </c>
      <c r="U33" s="31" t="n">
        <v>0.0</v>
      </c>
      <c r="V33" s="30" t="n">
        <f si="27" t="shared"/>
        <v>0.0</v>
      </c>
      <c r="W33" s="29" t="n">
        <v>0.0</v>
      </c>
      <c r="X33" s="31" t="n">
        <v>0.0</v>
      </c>
      <c r="Y33" s="30" t="n">
        <f si="28" t="shared"/>
        <v>0.0</v>
      </c>
      <c r="Z33" s="29" t="n">
        <v>0.0</v>
      </c>
      <c r="AA33" s="31" t="n">
        <v>0.0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21.0</v>
      </c>
      <c r="E34" s="24" t="n">
        <f si="7" t="shared"/>
        <v>8.0</v>
      </c>
      <c r="F34" s="29" t="n">
        <f si="8" t="shared"/>
        <v>13.0</v>
      </c>
      <c r="G34" s="30" t="n">
        <f si="22" t="shared"/>
        <v>21.0</v>
      </c>
      <c r="H34" s="29" t="n">
        <v>8.0</v>
      </c>
      <c r="I34" s="31" t="n">
        <v>13.0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0.0</v>
      </c>
      <c r="N34" s="29" t="n">
        <v>0.0</v>
      </c>
      <c r="O34" s="31" t="n">
        <v>0.0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7.0</v>
      </c>
      <c r="E35" s="24" t="n">
        <f si="7" t="shared"/>
        <v>5.0</v>
      </c>
      <c r="F35" s="29" t="n">
        <f si="8" t="shared"/>
        <v>2.0</v>
      </c>
      <c r="G35" s="30" t="n">
        <f si="22" t="shared"/>
        <v>7.0</v>
      </c>
      <c r="H35" s="29" t="n">
        <v>5.0</v>
      </c>
      <c r="I35" s="31" t="n">
        <v>2.0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0.0</v>
      </c>
      <c r="N35" s="29" t="n">
        <v>0.0</v>
      </c>
      <c r="O35" s="31" t="n">
        <v>0.0</v>
      </c>
      <c r="P35" s="30" t="n">
        <f si="25" t="shared"/>
        <v>0.0</v>
      </c>
      <c r="Q35" s="29" t="n">
        <v>0.0</v>
      </c>
      <c r="R35" s="31" t="n">
        <v>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5.0</v>
      </c>
      <c r="E36" s="24" t="n">
        <f si="7" t="shared"/>
        <v>3.0</v>
      </c>
      <c r="F36" s="29" t="n">
        <f si="8" t="shared"/>
        <v>2.0</v>
      </c>
      <c r="G36" s="30" t="n">
        <f si="22" t="shared"/>
        <v>5.0</v>
      </c>
      <c r="H36" s="29" t="n">
        <v>3.0</v>
      </c>
      <c r="I36" s="31" t="n">
        <v>2.0</v>
      </c>
      <c r="J36" s="30" t="n">
        <f si="23" t="shared"/>
        <v>0.0</v>
      </c>
      <c r="K36" s="29" t="n">
        <v>0.0</v>
      </c>
      <c r="L36" s="31" t="n">
        <v>0.0</v>
      </c>
      <c r="M36" s="30" t="n">
        <f si="24" t="shared"/>
        <v>0.0</v>
      </c>
      <c r="N36" s="29" t="n">
        <v>0.0</v>
      </c>
      <c r="O36" s="31" t="n">
        <v>0.0</v>
      </c>
      <c r="P36" s="30" t="n">
        <f si="25" t="shared"/>
        <v>0.0</v>
      </c>
      <c r="Q36" s="29" t="n">
        <v>0.0</v>
      </c>
      <c r="R36" s="31" t="n">
        <v>0.0</v>
      </c>
      <c r="S36" s="30" t="n">
        <f si="26" t="shared"/>
        <v>0.0</v>
      </c>
      <c r="T36" s="29" t="n">
        <v>0.0</v>
      </c>
      <c r="U36" s="31" t="n">
        <v>0.0</v>
      </c>
      <c r="V36" s="30" t="n">
        <f si="27" t="shared"/>
        <v>0.0</v>
      </c>
      <c r="W36" s="29" t="n">
        <v>0.0</v>
      </c>
      <c r="X36" s="31" t="n">
        <v>0.0</v>
      </c>
      <c r="Y36" s="30" t="n">
        <f si="28" t="shared"/>
        <v>0.0</v>
      </c>
      <c r="Z36" s="29" t="n">
        <v>0.0</v>
      </c>
      <c r="AA36" s="31" t="n">
        <v>0.0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5.0</v>
      </c>
      <c r="E37" s="24" t="n">
        <f si="7" t="shared"/>
        <v>2.0</v>
      </c>
      <c r="F37" s="29" t="n">
        <f si="8" t="shared"/>
        <v>3.0</v>
      </c>
      <c r="G37" s="30" t="n">
        <f si="22" t="shared"/>
        <v>5.0</v>
      </c>
      <c r="H37" s="29" t="n">
        <v>2.0</v>
      </c>
      <c r="I37" s="31" t="n">
        <v>3.0</v>
      </c>
      <c r="J37" s="30" t="n">
        <f si="23" t="shared"/>
        <v>0.0</v>
      </c>
      <c r="K37" s="29" t="n">
        <v>0.0</v>
      </c>
      <c r="L37" s="31" t="n">
        <v>0.0</v>
      </c>
      <c r="M37" s="30" t="n">
        <f si="24" t="shared"/>
        <v>0.0</v>
      </c>
      <c r="N37" s="29" t="n">
        <v>0.0</v>
      </c>
      <c r="O37" s="31" t="n">
        <v>0.0</v>
      </c>
      <c r="P37" s="30" t="n">
        <f si="25" t="shared"/>
        <v>0.0</v>
      </c>
      <c r="Q37" s="29" t="n">
        <v>0.0</v>
      </c>
      <c r="R37" s="31" t="n">
        <v>0.0</v>
      </c>
      <c r="S37" s="30" t="n">
        <f si="26" t="shared"/>
        <v>0.0</v>
      </c>
      <c r="T37" s="29" t="n">
        <v>0.0</v>
      </c>
      <c r="U37" s="31" t="n">
        <v>0.0</v>
      </c>
      <c r="V37" s="30" t="n">
        <f si="27" t="shared"/>
        <v>0.0</v>
      </c>
      <c r="W37" s="29" t="n">
        <v>0.0</v>
      </c>
      <c r="X37" s="31" t="n">
        <v>0.0</v>
      </c>
      <c r="Y37" s="30" t="n">
        <f si="28" t="shared"/>
        <v>0.0</v>
      </c>
      <c r="Z37" s="29" t="n">
        <v>0.0</v>
      </c>
      <c r="AA37" s="31" t="n">
        <v>0.0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3.0</v>
      </c>
      <c r="E38" s="24" t="n">
        <f si="7" t="shared"/>
        <v>3.0</v>
      </c>
      <c r="F38" s="29" t="n">
        <f si="8" t="shared"/>
        <v>0.0</v>
      </c>
      <c r="G38" s="30" t="n">
        <f si="22" t="shared"/>
        <v>2.0</v>
      </c>
      <c r="H38" s="29" t="n">
        <v>2.0</v>
      </c>
      <c r="I38" s="31" t="n">
        <v>0.0</v>
      </c>
      <c r="J38" s="30" t="n">
        <f si="23" t="shared"/>
        <v>0.0</v>
      </c>
      <c r="K38" s="29" t="n">
        <v>0.0</v>
      </c>
      <c r="L38" s="31" t="n">
        <v>0.0</v>
      </c>
      <c r="M38" s="30" t="n">
        <f si="24" t="shared"/>
        <v>0.0</v>
      </c>
      <c r="N38" s="29" t="n">
        <v>0.0</v>
      </c>
      <c r="O38" s="31" t="n">
        <v>0.0</v>
      </c>
      <c r="P38" s="30" t="n">
        <f si="25" t="shared"/>
        <v>0.0</v>
      </c>
      <c r="Q38" s="29" t="n">
        <v>0.0</v>
      </c>
      <c r="R38" s="31" t="n">
        <v>0.0</v>
      </c>
      <c r="S38" s="30" t="n">
        <f si="26" t="shared"/>
        <v>1.0</v>
      </c>
      <c r="T38" s="29" t="n">
        <v>1.0</v>
      </c>
      <c r="U38" s="31" t="n">
        <v>0.0</v>
      </c>
      <c r="V38" s="30" t="n">
        <f si="27" t="shared"/>
        <v>0.0</v>
      </c>
      <c r="W38" s="29" t="n">
        <v>0.0</v>
      </c>
      <c r="X38" s="31" t="n">
        <v>0.0</v>
      </c>
      <c r="Y38" s="30" t="n">
        <f si="28" t="shared"/>
        <v>0.0</v>
      </c>
      <c r="Z38" s="29" t="n">
        <v>0.0</v>
      </c>
      <c r="AA38" s="31" t="n">
        <v>0.0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14.0</v>
      </c>
      <c r="E39" s="24" t="n">
        <f si="7" t="shared"/>
        <v>7.0</v>
      </c>
      <c r="F39" s="29" t="n">
        <f si="8" t="shared"/>
        <v>7.0</v>
      </c>
      <c r="G39" s="30" t="n">
        <f si="22" t="shared"/>
        <v>14.0</v>
      </c>
      <c r="H39" s="29" t="n">
        <v>7.0</v>
      </c>
      <c r="I39" s="31" t="n">
        <v>7.0</v>
      </c>
      <c r="J39" s="30" t="n">
        <f si="23" t="shared"/>
        <v>0.0</v>
      </c>
      <c r="K39" s="29" t="n">
        <v>0.0</v>
      </c>
      <c r="L39" s="31" t="n">
        <v>0.0</v>
      </c>
      <c r="M39" s="30" t="n">
        <f si="24" t="shared"/>
        <v>0.0</v>
      </c>
      <c r="N39" s="29" t="n">
        <v>0.0</v>
      </c>
      <c r="O39" s="31" t="n">
        <v>0.0</v>
      </c>
      <c r="P39" s="30" t="n">
        <f si="25" t="shared"/>
        <v>0.0</v>
      </c>
      <c r="Q39" s="29" t="n">
        <v>0.0</v>
      </c>
      <c r="R39" s="31" t="n">
        <v>0.0</v>
      </c>
      <c r="S39" s="30" t="n">
        <f si="26" t="shared"/>
        <v>0.0</v>
      </c>
      <c r="T39" s="29" t="n">
        <v>0.0</v>
      </c>
      <c r="U39" s="31" t="n">
        <v>0.0</v>
      </c>
      <c r="V39" s="30" t="n">
        <f si="27" t="shared"/>
        <v>0.0</v>
      </c>
      <c r="W39" s="29" t="n">
        <v>0.0</v>
      </c>
      <c r="X39" s="31" t="n">
        <v>0.0</v>
      </c>
      <c r="Y39" s="30" t="n">
        <f si="28" t="shared"/>
        <v>0.0</v>
      </c>
      <c r="Z39" s="29" t="n">
        <v>0.0</v>
      </c>
      <c r="AA39" s="31" t="n">
        <v>0.0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6.0</v>
      </c>
      <c r="E40" s="33" t="n">
        <f si="7" t="shared"/>
        <v>3.0</v>
      </c>
      <c r="F40" s="33" t="n">
        <f si="8" t="shared"/>
        <v>3.0</v>
      </c>
      <c r="G40" s="34" t="n">
        <f>H40+I40</f>
        <v>6.0</v>
      </c>
      <c r="H40" s="33" t="n">
        <f>H27-SUM(H28:H39)</f>
        <v>3.0</v>
      </c>
      <c r="I40" s="35" t="n">
        <f>I27-SUM(I28:I39)</f>
        <v>3.0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6.0</v>
      </c>
      <c r="E41" s="24" t="n">
        <f si="7" t="shared"/>
        <v>3.0</v>
      </c>
      <c r="F41" s="29" t="n">
        <f si="8" t="shared"/>
        <v>3.0</v>
      </c>
      <c r="G41" s="30" t="n">
        <f ref="G41:G43" si="35" t="shared">H41+I41</f>
        <v>6.0</v>
      </c>
      <c r="H41" s="29" t="n">
        <v>3.0</v>
      </c>
      <c r="I41" s="31" t="n">
        <v>3.0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0.0</v>
      </c>
      <c r="N41" s="29" t="n">
        <v>0.0</v>
      </c>
      <c r="O41" s="31" t="n">
        <v>0.0</v>
      </c>
      <c r="P41" s="30" t="n">
        <f si="25" t="shared"/>
        <v>0.0</v>
      </c>
      <c r="Q41" s="29" t="n">
        <v>0.0</v>
      </c>
      <c r="R41" s="31" t="n">
        <v>0.0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4.0</v>
      </c>
      <c r="E42" s="24" t="n">
        <f si="7" t="shared"/>
        <v>2.0</v>
      </c>
      <c r="F42" s="29" t="n">
        <f si="8" t="shared"/>
        <v>2.0</v>
      </c>
      <c r="G42" s="30" t="n">
        <f si="35" t="shared"/>
        <v>4.0</v>
      </c>
      <c r="H42" s="29" t="n">
        <v>2.0</v>
      </c>
      <c r="I42" s="31" t="n">
        <v>2.0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0.0</v>
      </c>
      <c r="N42" s="29" t="n">
        <v>0.0</v>
      </c>
      <c r="O42" s="31" t="n">
        <v>0.0</v>
      </c>
      <c r="P42" s="30" t="n">
        <f si="25" t="shared"/>
        <v>0.0</v>
      </c>
      <c r="Q42" s="29" t="n">
        <v>0.0</v>
      </c>
      <c r="R42" s="31" t="n">
        <v>0.0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2.0</v>
      </c>
      <c r="E43" s="24" t="n">
        <f si="7" t="shared"/>
        <v>1.0</v>
      </c>
      <c r="F43" s="29" t="n">
        <f si="8" t="shared"/>
        <v>1.0</v>
      </c>
      <c r="G43" s="30" t="n">
        <f si="35" t="shared"/>
        <v>2.0</v>
      </c>
      <c r="H43" s="29" t="n">
        <v>1.0</v>
      </c>
      <c r="I43" s="31" t="n">
        <v>1.0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0.0</v>
      </c>
      <c r="N43" s="29" t="n">
        <v>0.0</v>
      </c>
      <c r="O43" s="31" t="n">
        <v>0.0</v>
      </c>
      <c r="P43" s="30" t="n">
        <f si="25" t="shared"/>
        <v>0.0</v>
      </c>
      <c r="Q43" s="29" t="n">
        <v>0.0</v>
      </c>
      <c r="R43" s="31" t="n">
        <v>0.0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1.0</v>
      </c>
      <c r="E45" s="24" t="n">
        <f si="7" t="shared"/>
        <v>0.0</v>
      </c>
      <c r="F45" s="29" t="n">
        <f si="8" t="shared"/>
        <v>1.0</v>
      </c>
      <c r="G45" s="30" t="n">
        <f ref="G45:G46" si="36" t="shared">H45+I45</f>
        <v>1.0</v>
      </c>
      <c r="H45" s="29" t="n">
        <v>0.0</v>
      </c>
      <c r="I45" s="31" t="n">
        <v>1.0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0.0</v>
      </c>
      <c r="N45" s="29" t="n">
        <v>0.0</v>
      </c>
      <c r="O45" s="31" t="n">
        <v>0.0</v>
      </c>
      <c r="P45" s="30" t="n">
        <f ref="P45:P46" si="39" t="shared">Q45+R45</f>
        <v>0.0</v>
      </c>
      <c r="Q45" s="29" t="n">
        <v>0.0</v>
      </c>
      <c r="R45" s="31" t="n">
        <v>0.0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1.0</v>
      </c>
      <c r="E46" s="24" t="n">
        <f si="7" t="shared"/>
        <v>0.0</v>
      </c>
      <c r="F46" s="29" t="n">
        <f si="8" t="shared"/>
        <v>1.0</v>
      </c>
      <c r="G46" s="30" t="n">
        <f si="36" t="shared"/>
        <v>1.0</v>
      </c>
      <c r="H46" s="29" t="n">
        <v>0.0</v>
      </c>
      <c r="I46" s="31" t="n">
        <v>1.0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0.0</v>
      </c>
      <c r="N46" s="29" t="n">
        <v>0.0</v>
      </c>
      <c r="O46" s="31" t="n">
        <v>0.0</v>
      </c>
      <c r="P46" s="30" t="n">
        <f si="39" t="shared"/>
        <v>0.0</v>
      </c>
      <c r="Q46" s="29" t="n">
        <v>0.0</v>
      </c>
      <c r="R46" s="31" t="n">
        <v>0.0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0.0</v>
      </c>
      <c r="W46" s="29" t="n">
        <v>0.0</v>
      </c>
      <c r="X46" s="31" t="n">
        <v>0.0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4413.0</v>
      </c>
      <c r="E49" s="33" t="n">
        <f si="7" t="shared"/>
        <v>1826.0</v>
      </c>
      <c r="F49" s="33" t="n">
        <f si="8" t="shared"/>
        <v>2587.0</v>
      </c>
      <c r="G49" s="34" t="n">
        <f>H49+I49</f>
        <v>3970.0</v>
      </c>
      <c r="H49" s="33" t="n">
        <f>H48+H45+H41+H27+H20+H4</f>
        <v>1656.0</v>
      </c>
      <c r="I49" s="35" t="n">
        <f>I48+I45+I41+I27+I20+I4</f>
        <v>2314.0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443.0</v>
      </c>
      <c r="T49" s="33" t="n">
        <f ref="T49:U49" si="52" t="shared">T48+T45+T41+T27+T20+T4</f>
        <v>170.0</v>
      </c>
      <c r="U49" s="35" t="n">
        <f si="52" t="shared"/>
        <v>273.0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