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<sst xmlns="http://schemas.openxmlformats.org/spreadsheetml/2006/main" count="129" uniqueCount="62">
  <si>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</si>
  <si>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</si>
  <si>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</si>
  <si>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</si>
  <si>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</si>
  <si>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</si>
  <si>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</si>
  <si>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</si>
  <si>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</si>
  <si>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</si>
  <si>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</si>
  <si>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</si>
  <si>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</si>
  <si>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</si>
  <si>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</si>
  <si>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</si>
  <si>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</si>
  <si>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</si>
  <si>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</si>
  <si>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</si>
  <si>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</si>
  <si>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</si>
  <si>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</si>
  <si>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</si>
  <si>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</si>
  <si>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</si>
  <si>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</si>
  <si>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</si>
  <si>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</si>
  <si>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</si>
  <si>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</si>
  <si>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</si>
  <si>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</si>
  <si>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</si>
  <si>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</si>
  <si>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</si>
  <si>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</si>
  <si>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</si>
  <si>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</si>
  <si>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</si>
  <si>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</si>
  <si>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</si>
  <si>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</si>
  <si>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</si>
  <si>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</si>
  <si>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</si>
  <si>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</si>
  <si>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</si>
  <si>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</si>
  <si>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</si>
  <si>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</si>
  <si>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</si>
  <si>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</si>
  <si>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</si>
  <si>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</si>
  <si>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</si>
  <si>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</si>
  <si>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</si>
  <si>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</si>
  <si>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</si>
  <si>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106年4月搭乘郵輪來臺旅客人數－按入境港口及性別分
Visitor Arrivals by Cruise/Residence/Port of Entry/Gender,
April,2017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</si>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</sst>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8277.0</v>
      </c>
      <c r="E4" s="24" t="n">
        <f>H4+K4+N4+Q4+T4+W4+Z4</f>
        <v>3419.0</v>
      </c>
      <c r="F4" s="24" t="n">
        <f>I4+L4+O4+R4+U4+X4+AA4</f>
        <v>4858.0</v>
      </c>
      <c r="G4" s="25" t="n">
        <f>H4+I4</f>
        <v>1190.0</v>
      </c>
      <c r="H4" s="26" t="n">
        <v>443.0</v>
      </c>
      <c r="I4" s="27" t="n">
        <v>747.0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7087.0</v>
      </c>
      <c r="N4" s="26" t="n">
        <v>2976.0</v>
      </c>
      <c r="O4" s="27" t="n">
        <v>4111.0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887.0</v>
      </c>
      <c r="E5" s="24" t="n">
        <f ref="E5:E49" si="7" t="shared">H5+K5+N5+Q5+T5+W5+Z5</f>
        <v>326.0</v>
      </c>
      <c r="F5" s="29" t="n">
        <f ref="F5:F49" si="8" t="shared">I5+L5+O5+R5+U5+X5+AA5</f>
        <v>561.0</v>
      </c>
      <c r="G5" s="30" t="n">
        <f ref="G5:G17" si="9" t="shared">H5+I5</f>
        <v>42.0</v>
      </c>
      <c r="H5" s="29" t="n">
        <v>19.0</v>
      </c>
      <c r="I5" s="31" t="n">
        <v>23.0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845.0</v>
      </c>
      <c r="N5" s="29" t="n">
        <v>307.0</v>
      </c>
      <c r="O5" s="31" t="n">
        <v>538.0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393.0</v>
      </c>
      <c r="E6" s="24" t="n">
        <f si="7" t="shared"/>
        <v>99.0</v>
      </c>
      <c r="F6" s="29" t="n">
        <f si="8" t="shared"/>
        <v>294.0</v>
      </c>
      <c r="G6" s="30" t="n">
        <f si="9" t="shared"/>
        <v>231.0</v>
      </c>
      <c r="H6" s="29" t="n">
        <v>31.0</v>
      </c>
      <c r="I6" s="31" t="n">
        <v>200.0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162.0</v>
      </c>
      <c r="N6" s="29" t="n">
        <v>68.0</v>
      </c>
      <c r="O6" s="31" t="n">
        <v>94.0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426.0</v>
      </c>
      <c r="E7" s="24" t="n">
        <f si="7" t="shared"/>
        <v>181.0</v>
      </c>
      <c r="F7" s="29" t="n">
        <f si="8" t="shared"/>
        <v>245.0</v>
      </c>
      <c r="G7" s="30" t="n">
        <f si="9" t="shared"/>
        <v>421.0</v>
      </c>
      <c r="H7" s="29" t="n">
        <v>180.0</v>
      </c>
      <c r="I7" s="31" t="n">
        <v>241.0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5.0</v>
      </c>
      <c r="N7" s="29" t="n">
        <v>1.0</v>
      </c>
      <c r="O7" s="31" t="n">
        <v>4.0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21.0</v>
      </c>
      <c r="E8" s="24" t="n">
        <f si="7" t="shared"/>
        <v>10.0</v>
      </c>
      <c r="F8" s="29" t="n">
        <f si="8" t="shared"/>
        <v>11.0</v>
      </c>
      <c r="G8" s="30" t="n">
        <f si="9" t="shared"/>
        <v>16.0</v>
      </c>
      <c r="H8" s="29" t="n">
        <v>8.0</v>
      </c>
      <c r="I8" s="31" t="n">
        <v>8.0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5.0</v>
      </c>
      <c r="N8" s="29" t="n">
        <v>2.0</v>
      </c>
      <c r="O8" s="31" t="n">
        <v>3.0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39.0</v>
      </c>
      <c r="E9" s="24" t="n">
        <f si="7" t="shared"/>
        <v>21.0</v>
      </c>
      <c r="F9" s="29" t="n">
        <f si="8" t="shared"/>
        <v>18.0</v>
      </c>
      <c r="G9" s="30" t="n">
        <f si="9" t="shared"/>
        <v>8.0</v>
      </c>
      <c r="H9" s="29" t="n">
        <v>4.0</v>
      </c>
      <c r="I9" s="31" t="n">
        <v>4.0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31.0</v>
      </c>
      <c r="N9" s="29" t="n">
        <v>17.0</v>
      </c>
      <c r="O9" s="31" t="n">
        <v>14.0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243.0</v>
      </c>
      <c r="E10" s="24" t="n">
        <f si="7" t="shared"/>
        <v>106.0</v>
      </c>
      <c r="F10" s="29" t="n">
        <f si="8" t="shared"/>
        <v>137.0</v>
      </c>
      <c r="G10" s="30" t="n">
        <f si="9" t="shared"/>
        <v>242.0</v>
      </c>
      <c r="H10" s="29" t="n">
        <v>105.0</v>
      </c>
      <c r="I10" s="31" t="n">
        <v>137.0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1.0</v>
      </c>
      <c r="N10" s="29" t="n">
        <v>1.0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6266.0</v>
      </c>
      <c r="E11" s="24" t="n">
        <f si="7" t="shared"/>
        <v>2674.0</v>
      </c>
      <c r="F11" s="29" t="n">
        <f si="8" t="shared"/>
        <v>3592.0</v>
      </c>
      <c r="G11" s="30" t="n">
        <f si="9" t="shared"/>
        <v>229.0</v>
      </c>
      <c r="H11" s="29" t="n">
        <v>95.0</v>
      </c>
      <c r="I11" s="31" t="n">
        <v>134.0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6037.0</v>
      </c>
      <c r="N11" s="29" t="n">
        <v>2579.0</v>
      </c>
      <c r="O11" s="31" t="n">
        <v>3458.0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127.0</v>
      </c>
      <c r="E12" s="24" t="n">
        <f si="7" t="shared"/>
        <v>59.0</v>
      </c>
      <c r="F12" s="29" t="n">
        <f si="8" t="shared"/>
        <v>68.0</v>
      </c>
      <c r="G12" s="30" t="n">
        <f si="9" t="shared"/>
        <v>99.0</v>
      </c>
      <c r="H12" s="29" t="n">
        <v>50.0</v>
      </c>
      <c r="I12" s="31" t="n">
        <v>49.0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28.0</v>
      </c>
      <c r="N12" s="29" t="n">
        <v>9.0</v>
      </c>
      <c r="O12" s="31" t="n">
        <v>19.0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40.0</v>
      </c>
      <c r="E13" s="24" t="n">
        <f si="7" t="shared"/>
        <v>20.0</v>
      </c>
      <c r="F13" s="29" t="n">
        <f si="8" t="shared"/>
        <v>20.0</v>
      </c>
      <c r="G13" s="30" t="n">
        <f si="9" t="shared"/>
        <v>32.0</v>
      </c>
      <c r="H13" s="29" t="n">
        <v>17.0</v>
      </c>
      <c r="I13" s="31" t="n">
        <v>15.0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8.0</v>
      </c>
      <c r="N13" s="29" t="n">
        <v>3.0</v>
      </c>
      <c r="O13" s="31" t="n">
        <v>5.0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26.0</v>
      </c>
      <c r="E14" s="24" t="n">
        <f si="7" t="shared"/>
        <v>7.0</v>
      </c>
      <c r="F14" s="29" t="n">
        <f si="8" t="shared"/>
        <v>19.0</v>
      </c>
      <c r="G14" s="30" t="n">
        <f si="9" t="shared"/>
        <v>18.0</v>
      </c>
      <c r="H14" s="29" t="n">
        <v>1.0</v>
      </c>
      <c r="I14" s="31" t="n">
        <v>17.0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8.0</v>
      </c>
      <c r="N14" s="29" t="n">
        <v>6.0</v>
      </c>
      <c r="O14" s="31" t="n">
        <v>2.0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5922.0</v>
      </c>
      <c r="E15" s="24" t="n">
        <f si="7" t="shared"/>
        <v>2517.0</v>
      </c>
      <c r="F15" s="29" t="n">
        <f si="8" t="shared"/>
        <v>3405.0</v>
      </c>
      <c r="G15" s="30" t="n">
        <f si="9" t="shared"/>
        <v>33.0</v>
      </c>
      <c r="H15" s="29" t="n">
        <v>11.0</v>
      </c>
      <c r="I15" s="31" t="n">
        <v>22.0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5889.0</v>
      </c>
      <c r="N15" s="29" t="n">
        <v>2506.0</v>
      </c>
      <c r="O15" s="31" t="n">
        <v>3383.0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138.0</v>
      </c>
      <c r="E16" s="24" t="n">
        <f si="7" t="shared"/>
        <v>69.0</v>
      </c>
      <c r="F16" s="29" t="n">
        <f si="8" t="shared"/>
        <v>69.0</v>
      </c>
      <c r="G16" s="30" t="n">
        <f si="9" t="shared"/>
        <v>37.0</v>
      </c>
      <c r="H16" s="29" t="n">
        <v>15.0</v>
      </c>
      <c r="I16" s="31" t="n">
        <v>22.0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101.0</v>
      </c>
      <c r="N16" s="29" t="n">
        <v>54.0</v>
      </c>
      <c r="O16" s="31" t="n">
        <v>47.0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10.0</v>
      </c>
      <c r="E17" s="24" t="n">
        <f si="7" t="shared"/>
        <v>1.0</v>
      </c>
      <c r="F17" s="29" t="n">
        <f si="8" t="shared"/>
        <v>9.0</v>
      </c>
      <c r="G17" s="30" t="n">
        <f si="9" t="shared"/>
        <v>10.0</v>
      </c>
      <c r="H17" s="29" t="n">
        <v>1.0</v>
      </c>
      <c r="I17" s="31" t="n">
        <v>9.0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3.0</v>
      </c>
      <c r="E18" s="24" t="n">
        <f si="10" t="shared"/>
        <v>1.0</v>
      </c>
      <c r="F18" s="29" t="n">
        <f si="10" t="shared"/>
        <v>2.0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3.0</v>
      </c>
      <c r="N18" s="29" t="n">
        <f si="12" t="shared"/>
        <v>1.0</v>
      </c>
      <c r="O18" s="31" t="n">
        <f si="12" t="shared"/>
        <v>2.0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2.0</v>
      </c>
      <c r="E19" s="33" t="n">
        <f ref="E19:I19" si="13" t="shared">E4-E5-E6-E7-E8-E9-E10-E11</f>
        <v>2.0</v>
      </c>
      <c r="F19" s="33" t="n">
        <f si="13" t="shared"/>
        <v>0.0</v>
      </c>
      <c r="G19" s="34" t="n">
        <f si="13" t="shared"/>
        <v>1.0</v>
      </c>
      <c r="H19" s="33" t="n">
        <f si="13" t="shared"/>
        <v>1.0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1.0</v>
      </c>
      <c r="N19" s="33" t="n">
        <f si="14" t="shared"/>
        <v>1.0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3401.0</v>
      </c>
      <c r="E20" s="24" t="n">
        <f si="7" t="shared"/>
        <v>1567.0</v>
      </c>
      <c r="F20" s="29" t="n">
        <f si="8" t="shared"/>
        <v>1834.0</v>
      </c>
      <c r="G20" s="30" t="n">
        <f ref="G20:G25" si="15" t="shared">H20+I20</f>
        <v>2984.0</v>
      </c>
      <c r="H20" s="29" t="n">
        <v>1369.0</v>
      </c>
      <c r="I20" s="31" t="n">
        <v>1615.0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417.0</v>
      </c>
      <c r="N20" s="29" t="n">
        <v>198.0</v>
      </c>
      <c r="O20" s="31" t="n">
        <v>219.0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813.0</v>
      </c>
      <c r="E21" s="24" t="n">
        <f si="7" t="shared"/>
        <v>361.0</v>
      </c>
      <c r="F21" s="29" t="n">
        <f si="8" t="shared"/>
        <v>452.0</v>
      </c>
      <c r="G21" s="30" t="n">
        <f si="15" t="shared"/>
        <v>741.0</v>
      </c>
      <c r="H21" s="29" t="n">
        <v>327.0</v>
      </c>
      <c r="I21" s="31" t="n">
        <v>414.0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72.0</v>
      </c>
      <c r="N21" s="29" t="n">
        <v>34.0</v>
      </c>
      <c r="O21" s="31" t="n">
        <v>38.0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2275.0</v>
      </c>
      <c r="E22" s="24" t="n">
        <f si="7" t="shared"/>
        <v>1080.0</v>
      </c>
      <c r="F22" s="29" t="n">
        <f si="8" t="shared"/>
        <v>1195.0</v>
      </c>
      <c r="G22" s="30" t="n">
        <f si="15" t="shared"/>
        <v>1932.0</v>
      </c>
      <c r="H22" s="29" t="n">
        <v>918.0</v>
      </c>
      <c r="I22" s="31" t="n">
        <v>1014.0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343.0</v>
      </c>
      <c r="N22" s="29" t="n">
        <v>162.0</v>
      </c>
      <c r="O22" s="31" t="n">
        <v>181.0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145.0</v>
      </c>
      <c r="E23" s="24" t="n">
        <f si="7" t="shared"/>
        <v>61.0</v>
      </c>
      <c r="F23" s="29" t="n">
        <f si="8" t="shared"/>
        <v>84.0</v>
      </c>
      <c r="G23" s="30" t="n">
        <f si="15" t="shared"/>
        <v>145.0</v>
      </c>
      <c r="H23" s="29" t="n">
        <v>61.0</v>
      </c>
      <c r="I23" s="31" t="n">
        <v>84.0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97.0</v>
      </c>
      <c r="E24" s="24" t="n">
        <f si="7" t="shared"/>
        <v>31.0</v>
      </c>
      <c r="F24" s="29" t="n">
        <f si="8" t="shared"/>
        <v>66.0</v>
      </c>
      <c r="G24" s="30" t="n">
        <f si="15" t="shared"/>
        <v>97.0</v>
      </c>
      <c r="H24" s="29" t="n">
        <v>31.0</v>
      </c>
      <c r="I24" s="31" t="n">
        <v>66.0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27.0</v>
      </c>
      <c r="E25" s="24" t="n">
        <f si="7" t="shared"/>
        <v>11.0</v>
      </c>
      <c r="F25" s="29" t="n">
        <f si="8" t="shared"/>
        <v>16.0</v>
      </c>
      <c r="G25" s="30" t="n">
        <f si="15" t="shared"/>
        <v>27.0</v>
      </c>
      <c r="H25" s="29" t="n">
        <v>11.0</v>
      </c>
      <c r="I25" s="31" t="n">
        <v>16.0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3977.0</v>
      </c>
      <c r="E27" s="24" t="n">
        <f si="7" t="shared"/>
        <v>1954.0</v>
      </c>
      <c r="F27" s="29" t="n">
        <f si="8" t="shared"/>
        <v>2023.0</v>
      </c>
      <c r="G27" s="30" t="n">
        <f ref="G27:G39" si="22" t="shared">H27+I27</f>
        <v>3799.0</v>
      </c>
      <c r="H27" s="29" t="n">
        <v>1855.0</v>
      </c>
      <c r="I27" s="31" t="n">
        <v>1944.0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178.0</v>
      </c>
      <c r="N27" s="29" t="n">
        <v>99.0</v>
      </c>
      <c r="O27" s="31" t="n">
        <v>79.0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65.0</v>
      </c>
      <c r="E28" s="24" t="n">
        <f si="7" t="shared"/>
        <v>30.0</v>
      </c>
      <c r="F28" s="29" t="n">
        <f si="8" t="shared"/>
        <v>35.0</v>
      </c>
      <c r="G28" s="30" t="n">
        <f si="22" t="shared"/>
        <v>61.0</v>
      </c>
      <c r="H28" s="29" t="n">
        <v>28.0</v>
      </c>
      <c r="I28" s="31" t="n">
        <v>33.0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4.0</v>
      </c>
      <c r="N28" s="29" t="n">
        <v>2.0</v>
      </c>
      <c r="O28" s="31" t="n">
        <v>2.0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124.0</v>
      </c>
      <c r="E29" s="24" t="n">
        <f si="7" t="shared"/>
        <v>59.0</v>
      </c>
      <c r="F29" s="29" t="n">
        <f si="8" t="shared"/>
        <v>65.0</v>
      </c>
      <c r="G29" s="30" t="n">
        <f si="22" t="shared"/>
        <v>116.0</v>
      </c>
      <c r="H29" s="29" t="n">
        <v>54.0</v>
      </c>
      <c r="I29" s="31" t="n">
        <v>62.0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8.0</v>
      </c>
      <c r="N29" s="29" t="n">
        <v>5.0</v>
      </c>
      <c r="O29" s="31" t="n">
        <v>3.0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2016.0</v>
      </c>
      <c r="E30" s="24" t="n">
        <f si="7" t="shared"/>
        <v>1021.0</v>
      </c>
      <c r="F30" s="29" t="n">
        <f si="8" t="shared"/>
        <v>995.0</v>
      </c>
      <c r="G30" s="30" t="n">
        <f si="22" t="shared"/>
        <v>2003.0</v>
      </c>
      <c r="H30" s="29" t="n">
        <v>1012.0</v>
      </c>
      <c r="I30" s="31" t="n">
        <v>991.0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13.0</v>
      </c>
      <c r="N30" s="29" t="n">
        <v>9.0</v>
      </c>
      <c r="O30" s="31" t="n">
        <v>4.0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45.0</v>
      </c>
      <c r="E31" s="24" t="n">
        <f si="7" t="shared"/>
        <v>27.0</v>
      </c>
      <c r="F31" s="29" t="n">
        <f si="8" t="shared"/>
        <v>18.0</v>
      </c>
      <c r="G31" s="30" t="n">
        <f si="22" t="shared"/>
        <v>36.0</v>
      </c>
      <c r="H31" s="29" t="n">
        <v>20.0</v>
      </c>
      <c r="I31" s="31" t="n">
        <v>16.0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9.0</v>
      </c>
      <c r="N31" s="29" t="n">
        <v>7.0</v>
      </c>
      <c r="O31" s="31" t="n">
        <v>2.0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57.0</v>
      </c>
      <c r="E32" s="24" t="n">
        <f si="7" t="shared"/>
        <v>28.0</v>
      </c>
      <c r="F32" s="29" t="n">
        <f si="8" t="shared"/>
        <v>29.0</v>
      </c>
      <c r="G32" s="30" t="n">
        <f si="22" t="shared"/>
        <v>47.0</v>
      </c>
      <c r="H32" s="29" t="n">
        <v>22.0</v>
      </c>
      <c r="I32" s="31" t="n">
        <v>25.0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10.0</v>
      </c>
      <c r="N32" s="29" t="n">
        <v>6.0</v>
      </c>
      <c r="O32" s="31" t="n">
        <v>4.0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124.0</v>
      </c>
      <c r="E33" s="24" t="n">
        <f si="7" t="shared"/>
        <v>60.0</v>
      </c>
      <c r="F33" s="29" t="n">
        <f si="8" t="shared"/>
        <v>64.0</v>
      </c>
      <c r="G33" s="30" t="n">
        <f si="22" t="shared"/>
        <v>110.0</v>
      </c>
      <c r="H33" s="29" t="n">
        <v>52.0</v>
      </c>
      <c r="I33" s="31" t="n">
        <v>58.0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14.0</v>
      </c>
      <c r="N33" s="29" t="n">
        <v>8.0</v>
      </c>
      <c r="O33" s="31" t="n">
        <v>6.0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53.0</v>
      </c>
      <c r="E34" s="24" t="n">
        <f si="7" t="shared"/>
        <v>23.0</v>
      </c>
      <c r="F34" s="29" t="n">
        <f si="8" t="shared"/>
        <v>30.0</v>
      </c>
      <c r="G34" s="30" t="n">
        <f si="22" t="shared"/>
        <v>51.0</v>
      </c>
      <c r="H34" s="29" t="n">
        <v>22.0</v>
      </c>
      <c r="I34" s="31" t="n">
        <v>29.0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2.0</v>
      </c>
      <c r="N34" s="29" t="n">
        <v>1.0</v>
      </c>
      <c r="O34" s="31" t="n">
        <v>1.0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977.0</v>
      </c>
      <c r="E35" s="24" t="n">
        <f si="7" t="shared"/>
        <v>456.0</v>
      </c>
      <c r="F35" s="29" t="n">
        <f si="8" t="shared"/>
        <v>521.0</v>
      </c>
      <c r="G35" s="30" t="n">
        <f si="22" t="shared"/>
        <v>908.0</v>
      </c>
      <c r="H35" s="29" t="n">
        <v>425.0</v>
      </c>
      <c r="I35" s="31" t="n">
        <v>483.0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69.0</v>
      </c>
      <c r="N35" s="29" t="n">
        <v>31.0</v>
      </c>
      <c r="O35" s="31" t="n">
        <v>38.0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73.0</v>
      </c>
      <c r="E36" s="24" t="n">
        <f si="7" t="shared"/>
        <v>34.0</v>
      </c>
      <c r="F36" s="29" t="n">
        <f si="8" t="shared"/>
        <v>39.0</v>
      </c>
      <c r="G36" s="30" t="n">
        <f si="22" t="shared"/>
        <v>71.0</v>
      </c>
      <c r="H36" s="29" t="n">
        <v>33.0</v>
      </c>
      <c r="I36" s="31" t="n">
        <v>38.0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2.0</v>
      </c>
      <c r="N36" s="29" t="n">
        <v>1.0</v>
      </c>
      <c r="O36" s="31" t="n">
        <v>1.0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12.0</v>
      </c>
      <c r="E37" s="24" t="n">
        <f si="7" t="shared"/>
        <v>4.0</v>
      </c>
      <c r="F37" s="29" t="n">
        <f si="8" t="shared"/>
        <v>8.0</v>
      </c>
      <c r="G37" s="30" t="n">
        <f si="22" t="shared"/>
        <v>12.0</v>
      </c>
      <c r="H37" s="29" t="n">
        <v>4.0</v>
      </c>
      <c r="I37" s="31" t="n">
        <v>8.0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40.0</v>
      </c>
      <c r="E38" s="24" t="n">
        <f si="7" t="shared"/>
        <v>24.0</v>
      </c>
      <c r="F38" s="29" t="n">
        <f si="8" t="shared"/>
        <v>16.0</v>
      </c>
      <c r="G38" s="30" t="n">
        <f si="22" t="shared"/>
        <v>36.0</v>
      </c>
      <c r="H38" s="29" t="n">
        <v>21.0</v>
      </c>
      <c r="I38" s="31" t="n">
        <v>15.0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4.0</v>
      </c>
      <c r="N38" s="29" t="n">
        <v>3.0</v>
      </c>
      <c r="O38" s="31" t="n">
        <v>1.0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55.0</v>
      </c>
      <c r="E39" s="24" t="n">
        <f si="7" t="shared"/>
        <v>20.0</v>
      </c>
      <c r="F39" s="29" t="n">
        <f si="8" t="shared"/>
        <v>35.0</v>
      </c>
      <c r="G39" s="30" t="n">
        <f si="22" t="shared"/>
        <v>53.0</v>
      </c>
      <c r="H39" s="29" t="n">
        <v>19.0</v>
      </c>
      <c r="I39" s="31" t="n">
        <v>34.0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2.0</v>
      </c>
      <c r="N39" s="29" t="n">
        <v>1.0</v>
      </c>
      <c r="O39" s="31" t="n">
        <v>1.0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336.0</v>
      </c>
      <c r="E40" s="33" t="n">
        <f si="7" t="shared"/>
        <v>168.0</v>
      </c>
      <c r="F40" s="33" t="n">
        <f si="8" t="shared"/>
        <v>168.0</v>
      </c>
      <c r="G40" s="34" t="n">
        <f>H40+I40</f>
        <v>295.0</v>
      </c>
      <c r="H40" s="33" t="n">
        <f>H27-SUM(H28:H39)</f>
        <v>143.0</v>
      </c>
      <c r="I40" s="35" t="n">
        <f>I27-SUM(I28:I39)</f>
        <v>152.0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41.0</v>
      </c>
      <c r="N40" s="33" t="n">
        <f ref="N40:O40" si="30" t="shared">N27-SUM(N28:N39)</f>
        <v>25.0</v>
      </c>
      <c r="O40" s="35" t="n">
        <f si="30" t="shared"/>
        <v>16.0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1797.0</v>
      </c>
      <c r="E41" s="24" t="n">
        <f si="7" t="shared"/>
        <v>845.0</v>
      </c>
      <c r="F41" s="29" t="n">
        <f si="8" t="shared"/>
        <v>952.0</v>
      </c>
      <c r="G41" s="30" t="n">
        <f ref="G41:G43" si="35" t="shared">H41+I41</f>
        <v>1602.0</v>
      </c>
      <c r="H41" s="29" t="n">
        <v>746.0</v>
      </c>
      <c r="I41" s="31" t="n">
        <v>856.0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195.0</v>
      </c>
      <c r="N41" s="29" t="n">
        <v>99.0</v>
      </c>
      <c r="O41" s="31" t="n">
        <v>96.0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1657.0</v>
      </c>
      <c r="E42" s="24" t="n">
        <f si="7" t="shared"/>
        <v>778.0</v>
      </c>
      <c r="F42" s="29" t="n">
        <f si="8" t="shared"/>
        <v>879.0</v>
      </c>
      <c r="G42" s="30" t="n">
        <f si="35" t="shared"/>
        <v>1479.0</v>
      </c>
      <c r="H42" s="29" t="n">
        <v>686.0</v>
      </c>
      <c r="I42" s="31" t="n">
        <v>793.0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178.0</v>
      </c>
      <c r="N42" s="29" t="n">
        <v>92.0</v>
      </c>
      <c r="O42" s="31" t="n">
        <v>86.0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140.0</v>
      </c>
      <c r="E43" s="24" t="n">
        <f si="7" t="shared"/>
        <v>67.0</v>
      </c>
      <c r="F43" s="29" t="n">
        <f si="8" t="shared"/>
        <v>73.0</v>
      </c>
      <c r="G43" s="30" t="n">
        <f si="35" t="shared"/>
        <v>123.0</v>
      </c>
      <c r="H43" s="29" t="n">
        <v>60.0</v>
      </c>
      <c r="I43" s="31" t="n">
        <v>63.0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17.0</v>
      </c>
      <c r="N43" s="29" t="n">
        <v>7.0</v>
      </c>
      <c r="O43" s="31" t="n">
        <v>10.0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20.0</v>
      </c>
      <c r="E45" s="24" t="n">
        <f si="7" t="shared"/>
        <v>10.0</v>
      </c>
      <c r="F45" s="29" t="n">
        <f si="8" t="shared"/>
        <v>10.0</v>
      </c>
      <c r="G45" s="30" t="n">
        <f ref="G45:G46" si="36" t="shared">H45+I45</f>
        <v>17.0</v>
      </c>
      <c r="H45" s="29" t="n">
        <v>9.0</v>
      </c>
      <c r="I45" s="31" t="n">
        <v>8.0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3.0</v>
      </c>
      <c r="N45" s="29" t="n">
        <v>1.0</v>
      </c>
      <c r="O45" s="31" t="n">
        <v>2.0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20.0</v>
      </c>
      <c r="E46" s="24" t="n">
        <f si="7" t="shared"/>
        <v>10.0</v>
      </c>
      <c r="F46" s="29" t="n">
        <f si="8" t="shared"/>
        <v>10.0</v>
      </c>
      <c r="G46" s="30" t="n">
        <f si="36" t="shared"/>
        <v>17.0</v>
      </c>
      <c r="H46" s="29" t="n">
        <v>9.0</v>
      </c>
      <c r="I46" s="31" t="n">
        <v>8.0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3.0</v>
      </c>
      <c r="N46" s="29" t="n">
        <v>1.0</v>
      </c>
      <c r="O46" s="31" t="n">
        <v>2.0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1.0</v>
      </c>
      <c r="E48" s="33" t="n">
        <f si="7" t="shared"/>
        <v>0.0</v>
      </c>
      <c r="F48" s="33" t="n">
        <f si="8" t="shared"/>
        <v>1.0</v>
      </c>
      <c r="G48" s="34" t="n">
        <f>H48+I48</f>
        <v>1.0</v>
      </c>
      <c r="H48" s="33" t="n">
        <v>0.0</v>
      </c>
      <c r="I48" s="35" t="n">
        <v>1.0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0.0</v>
      </c>
      <c r="N48" s="33" t="n">
        <v>0.0</v>
      </c>
      <c r="O48" s="35" t="n">
        <v>0.0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17473.0</v>
      </c>
      <c r="E49" s="33" t="n">
        <f si="7" t="shared"/>
        <v>7795.0</v>
      </c>
      <c r="F49" s="33" t="n">
        <f si="8" t="shared"/>
        <v>9678.0</v>
      </c>
      <c r="G49" s="34" t="n">
        <f>H49+I49</f>
        <v>9593.0</v>
      </c>
      <c r="H49" s="33" t="n">
        <f>H48+H45+H41+H27+H20+H4</f>
        <v>4422.0</v>
      </c>
      <c r="I49" s="35" t="n">
        <f>I48+I45+I41+I27+I20+I4</f>
        <v>5171.0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7880.0</v>
      </c>
      <c r="N49" s="33" t="n">
        <f ref="N49:O49" si="50" t="shared">N48+N45+N41+N27+N20+N4</f>
        <v>3373.0</v>
      </c>
      <c r="O49" s="35" t="n">
        <f si="50" t="shared"/>
        <v>4507.0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