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<sst xmlns="http://schemas.openxmlformats.org/spreadsheetml/2006/main" count="129" uniqueCount="62">
  <si>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</si>
  <si>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</si>
  <si>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</si>
  <si>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</si>
  <si>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</si>
  <si>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</si>
  <si>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</si>
  <si>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</si>
  <si>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</si>
  <si>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</si>
  <si>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</si>
  <si>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</si>
  <si>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</si>
  <si>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</si>
  <si>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</si>
  <si>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</si>
  <si>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</si>
  <si>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</si>
  <si>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</si>
  <si>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</si>
  <si>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</si>
  <si>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</si>
  <si>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</si>
  <si>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</si>
  <si>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</si>
  <si>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</si>
  <si>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</si>
  <si>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</si>
  <si>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</si>
  <si>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</si>
  <si>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</si>
  <si>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</si>
  <si>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</si>
  <si>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</si>
  <si>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</si>
  <si>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</si>
  <si>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</si>
  <si>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</si>
  <si>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</si>
  <si>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</si>
  <si>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</si>
  <si>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</si>
  <si>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</si>
  <si>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</si>
  <si>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</si>
  <si>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</si>
  <si>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</si>
  <si>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</si>
  <si>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</si>
  <si>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</si>
  <si>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</si>
  <si>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</si>
  <si>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</si>
  <si>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</si>
  <si>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</si>
  <si>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</si>
  <si>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</si>
  <si>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</si>
  <si>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</si>
  <si>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</si>
  <si>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108年4月搭乘郵輪來臺旅客人數－按入境港口及性別分
Visitor Arrivals by Cruise/Residence/Port of Entry/Gender,
April,2019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</si>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</sst>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7026.0</v>
      </c>
      <c r="E4" s="24" t="n">
        <f>H4+K4+N4+Q4+T4+W4+Z4</f>
        <v>2981.0</v>
      </c>
      <c r="F4" s="24" t="n">
        <f>I4+L4+O4+R4+U4+X4+AA4</f>
        <v>4045.0</v>
      </c>
      <c r="G4" s="25" t="n">
        <f>H4+I4</f>
        <v>6510.0</v>
      </c>
      <c r="H4" s="26" t="n">
        <v>2759.0</v>
      </c>
      <c r="I4" s="27" t="n">
        <v>3751.0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122.0</v>
      </c>
      <c r="N4" s="26" t="n">
        <v>49.0</v>
      </c>
      <c r="O4" s="27" t="n">
        <v>73.0</v>
      </c>
      <c r="P4" s="25" t="n">
        <f ref="P4:P17" si="2" t="shared">Q4+R4</f>
        <v>385.0</v>
      </c>
      <c r="Q4" s="26" t="n">
        <v>168.0</v>
      </c>
      <c r="R4" s="27" t="n">
        <v>217.0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9.0</v>
      </c>
      <c r="W4" s="26" t="n">
        <v>5.0</v>
      </c>
      <c r="X4" s="27" t="n">
        <v>4.0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3669.0</v>
      </c>
      <c r="E5" s="24" t="n">
        <f ref="E5:E49" si="7" t="shared">H5+K5+N5+Q5+T5+W5+Z5</f>
        <v>1556.0</v>
      </c>
      <c r="F5" s="29" t="n">
        <f ref="F5:F49" si="8" t="shared">I5+L5+O5+R5+U5+X5+AA5</f>
        <v>2113.0</v>
      </c>
      <c r="G5" s="30" t="n">
        <f ref="G5:G17" si="9" t="shared">H5+I5</f>
        <v>3602.0</v>
      </c>
      <c r="H5" s="29" t="n">
        <v>1529.0</v>
      </c>
      <c r="I5" s="31" t="n">
        <v>2073.0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45.0</v>
      </c>
      <c r="N5" s="29" t="n">
        <v>18.0</v>
      </c>
      <c r="O5" s="31" t="n">
        <v>27.0</v>
      </c>
      <c r="P5" s="30" t="n">
        <f si="2" t="shared"/>
        <v>21.0</v>
      </c>
      <c r="Q5" s="29" t="n">
        <v>8.0</v>
      </c>
      <c r="R5" s="31" t="n">
        <v>13.0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1.0</v>
      </c>
      <c r="W5" s="29" t="n">
        <v>1.0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208.0</v>
      </c>
      <c r="E6" s="24" t="n">
        <f si="7" t="shared"/>
        <v>64.0</v>
      </c>
      <c r="F6" s="29" t="n">
        <f si="8" t="shared"/>
        <v>144.0</v>
      </c>
      <c r="G6" s="30" t="n">
        <f si="9" t="shared"/>
        <v>156.0</v>
      </c>
      <c r="H6" s="29" t="n">
        <v>39.0</v>
      </c>
      <c r="I6" s="31" t="n">
        <v>117.0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51.0</v>
      </c>
      <c r="N6" s="29" t="n">
        <v>24.0</v>
      </c>
      <c r="O6" s="31" t="n">
        <v>27.0</v>
      </c>
      <c r="P6" s="30" t="n">
        <f si="2" t="shared"/>
        <v>1.0</v>
      </c>
      <c r="Q6" s="29" t="n">
        <v>1.0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2045.0</v>
      </c>
      <c r="E7" s="24" t="n">
        <f si="7" t="shared"/>
        <v>913.0</v>
      </c>
      <c r="F7" s="29" t="n">
        <f si="8" t="shared"/>
        <v>1132.0</v>
      </c>
      <c r="G7" s="30" t="n">
        <f si="9" t="shared"/>
        <v>1713.0</v>
      </c>
      <c r="H7" s="29" t="n">
        <v>767.0</v>
      </c>
      <c r="I7" s="31" t="n">
        <v>946.0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2.0</v>
      </c>
      <c r="N7" s="29" t="n">
        <v>1.0</v>
      </c>
      <c r="O7" s="31" t="n">
        <v>1.0</v>
      </c>
      <c r="P7" s="30" t="n">
        <f si="2" t="shared"/>
        <v>326.0</v>
      </c>
      <c r="Q7" s="29" t="n">
        <v>143.0</v>
      </c>
      <c r="R7" s="31" t="n">
        <v>183.0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4.0</v>
      </c>
      <c r="W7" s="29" t="n">
        <v>2.0</v>
      </c>
      <c r="X7" s="31" t="n">
        <v>2.0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26.0</v>
      </c>
      <c r="E8" s="24" t="n">
        <f si="7" t="shared"/>
        <v>16.0</v>
      </c>
      <c r="F8" s="29" t="n">
        <f si="8" t="shared"/>
        <v>10.0</v>
      </c>
      <c r="G8" s="30" t="n">
        <f si="9" t="shared"/>
        <v>23.0</v>
      </c>
      <c r="H8" s="29" t="n">
        <v>15.0</v>
      </c>
      <c r="I8" s="31" t="n">
        <v>8.0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3.0</v>
      </c>
      <c r="Q8" s="29" t="n">
        <v>1.0</v>
      </c>
      <c r="R8" s="31" t="n">
        <v>2.0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6.0</v>
      </c>
      <c r="E9" s="24" t="n">
        <f si="7" t="shared"/>
        <v>4.0</v>
      </c>
      <c r="F9" s="29" t="n">
        <f si="8" t="shared"/>
        <v>2.0</v>
      </c>
      <c r="G9" s="30" t="n">
        <f si="9" t="shared"/>
        <v>1.0</v>
      </c>
      <c r="H9" s="29" t="n">
        <v>1.0</v>
      </c>
      <c r="I9" s="31" t="n">
        <v>0.0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1.0</v>
      </c>
      <c r="N9" s="29" t="n">
        <v>1.0</v>
      </c>
      <c r="O9" s="31" t="n">
        <v>0.0</v>
      </c>
      <c r="P9" s="30" t="n">
        <f si="2" t="shared"/>
        <v>4.0</v>
      </c>
      <c r="Q9" s="29" t="n">
        <v>2.0</v>
      </c>
      <c r="R9" s="31" t="n">
        <v>2.0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198.0</v>
      </c>
      <c r="E10" s="24" t="n">
        <f si="7" t="shared"/>
        <v>93.0</v>
      </c>
      <c r="F10" s="29" t="n">
        <f si="8" t="shared"/>
        <v>105.0</v>
      </c>
      <c r="G10" s="30" t="n">
        <f si="9" t="shared"/>
        <v>180.0</v>
      </c>
      <c r="H10" s="29" t="n">
        <v>84.0</v>
      </c>
      <c r="I10" s="31" t="n">
        <v>96.0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2.0</v>
      </c>
      <c r="N10" s="29" t="n">
        <v>1.0</v>
      </c>
      <c r="O10" s="31" t="n">
        <v>1.0</v>
      </c>
      <c r="P10" s="30" t="n">
        <f si="2" t="shared"/>
        <v>16.0</v>
      </c>
      <c r="Q10" s="29" t="n">
        <v>8.0</v>
      </c>
      <c r="R10" s="31" t="n">
        <v>8.0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869.0</v>
      </c>
      <c r="E11" s="24" t="n">
        <f si="7" t="shared"/>
        <v>333.0</v>
      </c>
      <c r="F11" s="29" t="n">
        <f si="8" t="shared"/>
        <v>536.0</v>
      </c>
      <c r="G11" s="30" t="n">
        <f si="9" t="shared"/>
        <v>833.0</v>
      </c>
      <c r="H11" s="29" t="n">
        <v>323.0</v>
      </c>
      <c r="I11" s="31" t="n">
        <v>510.0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21.0</v>
      </c>
      <c r="N11" s="29" t="n">
        <v>4.0</v>
      </c>
      <c r="O11" s="31" t="n">
        <v>17.0</v>
      </c>
      <c r="P11" s="30" t="n">
        <f si="2" t="shared"/>
        <v>11.0</v>
      </c>
      <c r="Q11" s="29" t="n">
        <v>4.0</v>
      </c>
      <c r="R11" s="31" t="n">
        <v>7.0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4.0</v>
      </c>
      <c r="W11" s="29" t="n">
        <v>2.0</v>
      </c>
      <c r="X11" s="31" t="n">
        <v>2.0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178.0</v>
      </c>
      <c r="E12" s="24" t="n">
        <f si="7" t="shared"/>
        <v>85.0</v>
      </c>
      <c r="F12" s="29" t="n">
        <f si="8" t="shared"/>
        <v>93.0</v>
      </c>
      <c r="G12" s="30" t="n">
        <f si="9" t="shared"/>
        <v>170.0</v>
      </c>
      <c r="H12" s="29" t="n">
        <v>83.0</v>
      </c>
      <c r="I12" s="31" t="n">
        <v>87.0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6.0</v>
      </c>
      <c r="N12" s="29" t="n">
        <v>1.0</v>
      </c>
      <c r="O12" s="31" t="n">
        <v>5.0</v>
      </c>
      <c r="P12" s="30" t="n">
        <f si="2" t="shared"/>
        <v>2.0</v>
      </c>
      <c r="Q12" s="29" t="n">
        <v>1.0</v>
      </c>
      <c r="R12" s="31" t="n">
        <v>1.0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57.0</v>
      </c>
      <c r="E13" s="24" t="n">
        <f si="7" t="shared"/>
        <v>34.0</v>
      </c>
      <c r="F13" s="29" t="n">
        <f si="8" t="shared"/>
        <v>23.0</v>
      </c>
      <c r="G13" s="30" t="n">
        <f si="9" t="shared"/>
        <v>44.0</v>
      </c>
      <c r="H13" s="29" t="n">
        <v>29.0</v>
      </c>
      <c r="I13" s="31" t="n">
        <v>15.0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2.0</v>
      </c>
      <c r="N13" s="29" t="n">
        <v>1.0</v>
      </c>
      <c r="O13" s="31" t="n">
        <v>1.0</v>
      </c>
      <c r="P13" s="30" t="n">
        <f si="2" t="shared"/>
        <v>7.0</v>
      </c>
      <c r="Q13" s="29" t="n">
        <v>2.0</v>
      </c>
      <c r="R13" s="31" t="n">
        <v>5.0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4.0</v>
      </c>
      <c r="W13" s="29" t="n">
        <v>2.0</v>
      </c>
      <c r="X13" s="31" t="n">
        <v>2.0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63.0</v>
      </c>
      <c r="E14" s="24" t="n">
        <f si="7" t="shared"/>
        <v>3.0</v>
      </c>
      <c r="F14" s="29" t="n">
        <f si="8" t="shared"/>
        <v>60.0</v>
      </c>
      <c r="G14" s="30" t="n">
        <f si="9" t="shared"/>
        <v>60.0</v>
      </c>
      <c r="H14" s="29" t="n">
        <v>2.0</v>
      </c>
      <c r="I14" s="31" t="n">
        <v>58.0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2.0</v>
      </c>
      <c r="N14" s="29" t="n">
        <v>0.0</v>
      </c>
      <c r="O14" s="31" t="n">
        <v>2.0</v>
      </c>
      <c r="P14" s="30" t="n">
        <f si="2" t="shared"/>
        <v>1.0</v>
      </c>
      <c r="Q14" s="29" t="n">
        <v>1.0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515.0</v>
      </c>
      <c r="E15" s="24" t="n">
        <f si="7" t="shared"/>
        <v>191.0</v>
      </c>
      <c r="F15" s="29" t="n">
        <f si="8" t="shared"/>
        <v>324.0</v>
      </c>
      <c r="G15" s="30" t="n">
        <f si="9" t="shared"/>
        <v>505.0</v>
      </c>
      <c r="H15" s="29" t="n">
        <v>190.0</v>
      </c>
      <c r="I15" s="31" t="n">
        <v>315.0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9.0</v>
      </c>
      <c r="N15" s="29" t="n">
        <v>1.0</v>
      </c>
      <c r="O15" s="31" t="n">
        <v>8.0</v>
      </c>
      <c r="P15" s="30" t="n">
        <f si="2" t="shared"/>
        <v>1.0</v>
      </c>
      <c r="Q15" s="29" t="n">
        <v>0.0</v>
      </c>
      <c r="R15" s="31" t="n">
        <v>1.0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41.0</v>
      </c>
      <c r="E16" s="24" t="n">
        <f si="7" t="shared"/>
        <v>17.0</v>
      </c>
      <c r="F16" s="29" t="n">
        <f si="8" t="shared"/>
        <v>24.0</v>
      </c>
      <c r="G16" s="30" t="n">
        <f si="9" t="shared"/>
        <v>39.0</v>
      </c>
      <c r="H16" s="29" t="n">
        <v>16.0</v>
      </c>
      <c r="I16" s="31" t="n">
        <v>23.0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2.0</v>
      </c>
      <c r="N16" s="29" t="n">
        <v>1.0</v>
      </c>
      <c r="O16" s="31" t="n">
        <v>1.0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12.0</v>
      </c>
      <c r="E17" s="24" t="n">
        <f si="7" t="shared"/>
        <v>2.0</v>
      </c>
      <c r="F17" s="29" t="n">
        <f si="8" t="shared"/>
        <v>10.0</v>
      </c>
      <c r="G17" s="30" t="n">
        <f si="9" t="shared"/>
        <v>12.0</v>
      </c>
      <c r="H17" s="29" t="n">
        <v>2.0</v>
      </c>
      <c r="I17" s="31" t="n">
        <v>10.0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3.0</v>
      </c>
      <c r="E18" s="24" t="n">
        <f si="10" t="shared"/>
        <v>1.0</v>
      </c>
      <c r="F18" s="29" t="n">
        <f si="10" t="shared"/>
        <v>2.0</v>
      </c>
      <c r="G18" s="30" t="n">
        <f si="10" t="shared"/>
        <v>3.0</v>
      </c>
      <c r="H18" s="29" t="n">
        <f>H11-H12-H13-H14-H15-H16-H17</f>
        <v>1.0</v>
      </c>
      <c r="I18" s="31" t="n">
        <f ref="I18:K18" si="11" t="shared">I11-I12-I13-I14-I15-I16-I17</f>
        <v>2.0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5.0</v>
      </c>
      <c r="E19" s="33" t="n">
        <f ref="E19:I19" si="13" t="shared">E4-E5-E6-E7-E8-E9-E10-E11</f>
        <v>2.0</v>
      </c>
      <c r="F19" s="33" t="n">
        <f si="13" t="shared"/>
        <v>3.0</v>
      </c>
      <c r="G19" s="34" t="n">
        <f si="13" t="shared"/>
        <v>2.0</v>
      </c>
      <c r="H19" s="33" t="n">
        <f si="13" t="shared"/>
        <v>1.0</v>
      </c>
      <c r="I19" s="35" t="n">
        <f si="13" t="shared"/>
        <v>1.0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3.0</v>
      </c>
      <c r="Q19" s="33" t="n">
        <f si="14" t="shared"/>
        <v>1.0</v>
      </c>
      <c r="R19" s="35" t="n">
        <f si="14" t="shared"/>
        <v>2.0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4566.0</v>
      </c>
      <c r="E20" s="24" t="n">
        <f si="7" t="shared"/>
        <v>2921.0</v>
      </c>
      <c r="F20" s="29" t="n">
        <f si="8" t="shared"/>
        <v>1645.0</v>
      </c>
      <c r="G20" s="30" t="n">
        <f ref="G20:G25" si="15" t="shared">H20+I20</f>
        <v>3286.0</v>
      </c>
      <c r="H20" s="29" t="n">
        <v>2315.0</v>
      </c>
      <c r="I20" s="31" t="n">
        <v>971.0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419.0</v>
      </c>
      <c r="N20" s="29" t="n">
        <v>200.0</v>
      </c>
      <c r="O20" s="31" t="n">
        <v>219.0</v>
      </c>
      <c r="P20" s="30" t="n">
        <f ref="P20:P25" si="18" t="shared">Q20+R20</f>
        <v>640.0</v>
      </c>
      <c r="Q20" s="29" t="n">
        <v>300.0</v>
      </c>
      <c r="R20" s="31" t="n">
        <v>340.0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221.0</v>
      </c>
      <c r="W20" s="29" t="n">
        <v>106.0</v>
      </c>
      <c r="X20" s="31" t="n">
        <v>115.0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942.0</v>
      </c>
      <c r="E21" s="24" t="n">
        <f si="7" t="shared"/>
        <v>486.0</v>
      </c>
      <c r="F21" s="29" t="n">
        <f si="8" t="shared"/>
        <v>456.0</v>
      </c>
      <c r="G21" s="30" t="n">
        <f si="15" t="shared"/>
        <v>598.0</v>
      </c>
      <c r="H21" s="29" t="n">
        <v>331.0</v>
      </c>
      <c r="I21" s="31" t="n">
        <v>267.0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172.0</v>
      </c>
      <c r="N21" s="29" t="n">
        <v>77.0</v>
      </c>
      <c r="O21" s="31" t="n">
        <v>95.0</v>
      </c>
      <c r="P21" s="30" t="n">
        <f si="18" t="shared"/>
        <v>154.0</v>
      </c>
      <c r="Q21" s="29" t="n">
        <v>69.0</v>
      </c>
      <c r="R21" s="31" t="n">
        <v>85.0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18.0</v>
      </c>
      <c r="W21" s="29" t="n">
        <v>9.0</v>
      </c>
      <c r="X21" s="31" t="n">
        <v>9.0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3211.0</v>
      </c>
      <c r="E22" s="24" t="n">
        <f si="7" t="shared"/>
        <v>2249.0</v>
      </c>
      <c r="F22" s="29" t="n">
        <f si="8" t="shared"/>
        <v>962.0</v>
      </c>
      <c r="G22" s="30" t="n">
        <f si="15" t="shared"/>
        <v>2300.0</v>
      </c>
      <c r="H22" s="29" t="n">
        <v>1810.0</v>
      </c>
      <c r="I22" s="31" t="n">
        <v>490.0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245.0</v>
      </c>
      <c r="N22" s="29" t="n">
        <v>122.0</v>
      </c>
      <c r="O22" s="31" t="n">
        <v>123.0</v>
      </c>
      <c r="P22" s="30" t="n">
        <f si="18" t="shared"/>
        <v>484.0</v>
      </c>
      <c r="Q22" s="29" t="n">
        <v>229.0</v>
      </c>
      <c r="R22" s="31" t="n">
        <v>255.0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182.0</v>
      </c>
      <c r="W22" s="29" t="n">
        <v>88.0</v>
      </c>
      <c r="X22" s="31" t="n">
        <v>94.0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54.0</v>
      </c>
      <c r="E23" s="24" t="n">
        <f si="7" t="shared"/>
        <v>31.0</v>
      </c>
      <c r="F23" s="29" t="n">
        <f si="8" t="shared"/>
        <v>23.0</v>
      </c>
      <c r="G23" s="30" t="n">
        <f si="15" t="shared"/>
        <v>34.0</v>
      </c>
      <c r="H23" s="29" t="n">
        <v>22.0</v>
      </c>
      <c r="I23" s="31" t="n">
        <v>12.0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2.0</v>
      </c>
      <c r="N23" s="29" t="n">
        <v>1.0</v>
      </c>
      <c r="O23" s="31" t="n">
        <v>1.0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18.0</v>
      </c>
      <c r="W23" s="29" t="n">
        <v>8.0</v>
      </c>
      <c r="X23" s="31" t="n">
        <v>10.0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206.0</v>
      </c>
      <c r="E24" s="24" t="n">
        <f si="7" t="shared"/>
        <v>77.0</v>
      </c>
      <c r="F24" s="29" t="n">
        <f si="8" t="shared"/>
        <v>129.0</v>
      </c>
      <c r="G24" s="30" t="n">
        <f si="15" t="shared"/>
        <v>203.0</v>
      </c>
      <c r="H24" s="29" t="n">
        <v>76.0</v>
      </c>
      <c r="I24" s="31" t="n">
        <v>127.0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3.0</v>
      </c>
      <c r="W24" s="29" t="n">
        <v>1.0</v>
      </c>
      <c r="X24" s="31" t="n">
        <v>2.0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106.0</v>
      </c>
      <c r="E25" s="24" t="n">
        <f si="7" t="shared"/>
        <v>49.0</v>
      </c>
      <c r="F25" s="29" t="n">
        <f si="8" t="shared"/>
        <v>57.0</v>
      </c>
      <c r="G25" s="30" t="n">
        <f si="15" t="shared"/>
        <v>105.0</v>
      </c>
      <c r="H25" s="29" t="n">
        <v>48.0</v>
      </c>
      <c r="I25" s="31" t="n">
        <v>57.0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1.0</v>
      </c>
      <c r="Q25" s="29" t="n">
        <v>1.0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4950.0</v>
      </c>
      <c r="E27" s="24" t="n">
        <f si="7" t="shared"/>
        <v>2599.0</v>
      </c>
      <c r="F27" s="29" t="n">
        <f si="8" t="shared"/>
        <v>2351.0</v>
      </c>
      <c r="G27" s="30" t="n">
        <f ref="G27:G39" si="22" t="shared">H27+I27</f>
        <v>4277.0</v>
      </c>
      <c r="H27" s="29" t="n">
        <v>2272.0</v>
      </c>
      <c r="I27" s="31" t="n">
        <v>2005.0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241.0</v>
      </c>
      <c r="N27" s="29" t="n">
        <v>115.0</v>
      </c>
      <c r="O27" s="31" t="n">
        <v>126.0</v>
      </c>
      <c r="P27" s="30" t="n">
        <f ref="P27:P43" si="25" t="shared">Q27+R27</f>
        <v>321.0</v>
      </c>
      <c r="Q27" s="29" t="n">
        <v>153.0</v>
      </c>
      <c r="R27" s="31" t="n">
        <v>168.0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111.0</v>
      </c>
      <c r="W27" s="29" t="n">
        <v>59.0</v>
      </c>
      <c r="X27" s="31" t="n">
        <v>52.0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37.0</v>
      </c>
      <c r="E28" s="24" t="n">
        <f si="7" t="shared"/>
        <v>22.0</v>
      </c>
      <c r="F28" s="29" t="n">
        <f si="8" t="shared"/>
        <v>15.0</v>
      </c>
      <c r="G28" s="30" t="n">
        <f si="22" t="shared"/>
        <v>21.0</v>
      </c>
      <c r="H28" s="29" t="n">
        <v>15.0</v>
      </c>
      <c r="I28" s="31" t="n">
        <v>6.0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10.0</v>
      </c>
      <c r="Q28" s="29" t="n">
        <v>4.0</v>
      </c>
      <c r="R28" s="31" t="n">
        <v>6.0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6.0</v>
      </c>
      <c r="W28" s="29" t="n">
        <v>3.0</v>
      </c>
      <c r="X28" s="31" t="n">
        <v>3.0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214.0</v>
      </c>
      <c r="E29" s="24" t="n">
        <f si="7" t="shared"/>
        <v>123.0</v>
      </c>
      <c r="F29" s="29" t="n">
        <f si="8" t="shared"/>
        <v>91.0</v>
      </c>
      <c r="G29" s="30" t="n">
        <f si="22" t="shared"/>
        <v>207.0</v>
      </c>
      <c r="H29" s="29" t="n">
        <v>118.0</v>
      </c>
      <c r="I29" s="31" t="n">
        <v>89.0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4.0</v>
      </c>
      <c r="N29" s="29" t="n">
        <v>3.0</v>
      </c>
      <c r="O29" s="31" t="n">
        <v>1.0</v>
      </c>
      <c r="P29" s="30" t="n">
        <f si="25" t="shared"/>
        <v>2.0</v>
      </c>
      <c r="Q29" s="29" t="n">
        <v>2.0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1.0</v>
      </c>
      <c r="W29" s="29" t="n">
        <v>0.0</v>
      </c>
      <c r="X29" s="31" t="n">
        <v>1.0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2339.0</v>
      </c>
      <c r="E30" s="24" t="n">
        <f si="7" t="shared"/>
        <v>1191.0</v>
      </c>
      <c r="F30" s="29" t="n">
        <f si="8" t="shared"/>
        <v>1148.0</v>
      </c>
      <c r="G30" s="30" t="n">
        <f si="22" t="shared"/>
        <v>2265.0</v>
      </c>
      <c r="H30" s="29" t="n">
        <v>1153.0</v>
      </c>
      <c r="I30" s="31" t="n">
        <v>1112.0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13.0</v>
      </c>
      <c r="N30" s="29" t="n">
        <v>5.0</v>
      </c>
      <c r="O30" s="31" t="n">
        <v>8.0</v>
      </c>
      <c r="P30" s="30" t="n">
        <f si="25" t="shared"/>
        <v>34.0</v>
      </c>
      <c r="Q30" s="29" t="n">
        <v>17.0</v>
      </c>
      <c r="R30" s="31" t="n">
        <v>17.0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27.0</v>
      </c>
      <c r="W30" s="29" t="n">
        <v>16.0</v>
      </c>
      <c r="X30" s="31" t="n">
        <v>11.0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285.0</v>
      </c>
      <c r="E31" s="24" t="n">
        <f si="7" t="shared"/>
        <v>159.0</v>
      </c>
      <c r="F31" s="29" t="n">
        <f si="8" t="shared"/>
        <v>126.0</v>
      </c>
      <c r="G31" s="30" t="n">
        <f si="22" t="shared"/>
        <v>276.0</v>
      </c>
      <c r="H31" s="29" t="n">
        <v>155.0</v>
      </c>
      <c r="I31" s="31" t="n">
        <v>121.0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9.0</v>
      </c>
      <c r="N31" s="29" t="n">
        <v>4.0</v>
      </c>
      <c r="O31" s="31" t="n">
        <v>5.0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262.0</v>
      </c>
      <c r="E32" s="24" t="n">
        <f si="7" t="shared"/>
        <v>147.0</v>
      </c>
      <c r="F32" s="29" t="n">
        <f si="8" t="shared"/>
        <v>115.0</v>
      </c>
      <c r="G32" s="30" t="n">
        <f si="22" t="shared"/>
        <v>151.0</v>
      </c>
      <c r="H32" s="29" t="n">
        <v>93.0</v>
      </c>
      <c r="I32" s="31" t="n">
        <v>58.0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3.0</v>
      </c>
      <c r="N32" s="29" t="n">
        <v>2.0</v>
      </c>
      <c r="O32" s="31" t="n">
        <v>1.0</v>
      </c>
      <c r="P32" s="30" t="n">
        <f si="25" t="shared"/>
        <v>100.0</v>
      </c>
      <c r="Q32" s="29" t="n">
        <v>48.0</v>
      </c>
      <c r="R32" s="31" t="n">
        <v>52.0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8.0</v>
      </c>
      <c r="W32" s="29" t="n">
        <v>4.0</v>
      </c>
      <c r="X32" s="31" t="n">
        <v>4.0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224.0</v>
      </c>
      <c r="E33" s="24" t="n">
        <f si="7" t="shared"/>
        <v>110.0</v>
      </c>
      <c r="F33" s="29" t="n">
        <f si="8" t="shared"/>
        <v>114.0</v>
      </c>
      <c r="G33" s="30" t="n">
        <f si="22" t="shared"/>
        <v>205.0</v>
      </c>
      <c r="H33" s="29" t="n">
        <v>102.0</v>
      </c>
      <c r="I33" s="31" t="n">
        <v>103.0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12.0</v>
      </c>
      <c r="Q33" s="29" t="n">
        <v>5.0</v>
      </c>
      <c r="R33" s="31" t="n">
        <v>7.0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7.0</v>
      </c>
      <c r="W33" s="29" t="n">
        <v>3.0</v>
      </c>
      <c r="X33" s="31" t="n">
        <v>4.0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119.0</v>
      </c>
      <c r="E34" s="24" t="n">
        <f si="7" t="shared"/>
        <v>63.0</v>
      </c>
      <c r="F34" s="29" t="n">
        <f si="8" t="shared"/>
        <v>56.0</v>
      </c>
      <c r="G34" s="30" t="n">
        <f si="22" t="shared"/>
        <v>117.0</v>
      </c>
      <c r="H34" s="29" t="n">
        <v>62.0</v>
      </c>
      <c r="I34" s="31" t="n">
        <v>55.0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2.0</v>
      </c>
      <c r="W34" s="29" t="n">
        <v>1.0</v>
      </c>
      <c r="X34" s="31" t="n">
        <v>1.0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853.0</v>
      </c>
      <c r="E35" s="24" t="n">
        <f si="7" t="shared"/>
        <v>453.0</v>
      </c>
      <c r="F35" s="29" t="n">
        <f si="8" t="shared"/>
        <v>400.0</v>
      </c>
      <c r="G35" s="30" t="n">
        <f si="22" t="shared"/>
        <v>488.0</v>
      </c>
      <c r="H35" s="29" t="n">
        <v>276.0</v>
      </c>
      <c r="I35" s="31" t="n">
        <v>212.0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202.0</v>
      </c>
      <c r="N35" s="29" t="n">
        <v>97.0</v>
      </c>
      <c r="O35" s="31" t="n">
        <v>105.0</v>
      </c>
      <c r="P35" s="30" t="n">
        <f si="25" t="shared"/>
        <v>111.0</v>
      </c>
      <c r="Q35" s="29" t="n">
        <v>52.0</v>
      </c>
      <c r="R35" s="31" t="n">
        <v>59.0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52.0</v>
      </c>
      <c r="W35" s="29" t="n">
        <v>28.0</v>
      </c>
      <c r="X35" s="31" t="n">
        <v>24.0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167.0</v>
      </c>
      <c r="E36" s="24" t="n">
        <f si="7" t="shared"/>
        <v>88.0</v>
      </c>
      <c r="F36" s="29" t="n">
        <f si="8" t="shared"/>
        <v>79.0</v>
      </c>
      <c r="G36" s="30" t="n">
        <f si="22" t="shared"/>
        <v>157.0</v>
      </c>
      <c r="H36" s="29" t="n">
        <v>83.0</v>
      </c>
      <c r="I36" s="31" t="n">
        <v>74.0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10.0</v>
      </c>
      <c r="Q36" s="29" t="n">
        <v>5.0</v>
      </c>
      <c r="R36" s="31" t="n">
        <v>5.0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3.0</v>
      </c>
      <c r="E37" s="24" t="n">
        <f si="7" t="shared"/>
        <v>2.0</v>
      </c>
      <c r="F37" s="29" t="n">
        <f si="8" t="shared"/>
        <v>1.0</v>
      </c>
      <c r="G37" s="30" t="n">
        <f si="22" t="shared"/>
        <v>3.0</v>
      </c>
      <c r="H37" s="29" t="n">
        <v>2.0</v>
      </c>
      <c r="I37" s="31" t="n">
        <v>1.0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71.0</v>
      </c>
      <c r="E38" s="24" t="n">
        <f si="7" t="shared"/>
        <v>37.0</v>
      </c>
      <c r="F38" s="29" t="n">
        <f si="8" t="shared"/>
        <v>34.0</v>
      </c>
      <c r="G38" s="30" t="n">
        <f si="22" t="shared"/>
        <v>68.0</v>
      </c>
      <c r="H38" s="29" t="n">
        <v>35.0</v>
      </c>
      <c r="I38" s="31" t="n">
        <v>33.0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2.0</v>
      </c>
      <c r="Q38" s="29" t="n">
        <v>1.0</v>
      </c>
      <c r="R38" s="31" t="n">
        <v>1.0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1.0</v>
      </c>
      <c r="W38" s="29" t="n">
        <v>1.0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66.0</v>
      </c>
      <c r="E39" s="24" t="n">
        <f si="7" t="shared"/>
        <v>36.0</v>
      </c>
      <c r="F39" s="29" t="n">
        <f si="8" t="shared"/>
        <v>30.0</v>
      </c>
      <c r="G39" s="30" t="n">
        <f si="22" t="shared"/>
        <v>32.0</v>
      </c>
      <c r="H39" s="29" t="n">
        <v>20.0</v>
      </c>
      <c r="I39" s="31" t="n">
        <v>12.0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1.0</v>
      </c>
      <c r="N39" s="29" t="n">
        <v>0.0</v>
      </c>
      <c r="O39" s="31" t="n">
        <v>1.0</v>
      </c>
      <c r="P39" s="30" t="n">
        <f si="25" t="shared"/>
        <v>31.0</v>
      </c>
      <c r="Q39" s="29" t="n">
        <v>15.0</v>
      </c>
      <c r="R39" s="31" t="n">
        <v>16.0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2.0</v>
      </c>
      <c r="W39" s="29" t="n">
        <v>1.0</v>
      </c>
      <c r="X39" s="31" t="n">
        <v>1.0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310.0</v>
      </c>
      <c r="E40" s="33" t="n">
        <f si="7" t="shared"/>
        <v>168.0</v>
      </c>
      <c r="F40" s="33" t="n">
        <f si="8" t="shared"/>
        <v>142.0</v>
      </c>
      <c r="G40" s="34" t="n">
        <f>H40+I40</f>
        <v>287.0</v>
      </c>
      <c r="H40" s="33" t="n">
        <f>H27-SUM(H28:H39)</f>
        <v>158.0</v>
      </c>
      <c r="I40" s="35" t="n">
        <f>I27-SUM(I28:I39)</f>
        <v>129.0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9.0</v>
      </c>
      <c r="N40" s="33" t="n">
        <f ref="N40:O40" si="30" t="shared">N27-SUM(N28:N39)</f>
        <v>4.0</v>
      </c>
      <c r="O40" s="35" t="n">
        <f si="30" t="shared"/>
        <v>5.0</v>
      </c>
      <c r="P40" s="34" t="n">
        <f si="25" t="shared"/>
        <v>9.0</v>
      </c>
      <c r="Q40" s="33" t="n">
        <f ref="Q40:R40" si="31" t="shared">Q27-SUM(Q28:Q39)</f>
        <v>4.0</v>
      </c>
      <c r="R40" s="35" t="n">
        <f si="31" t="shared"/>
        <v>5.0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5.0</v>
      </c>
      <c r="W40" s="33" t="n">
        <f ref="W40:X40" si="33" t="shared">W27-SUM(W28:W39)</f>
        <v>2.0</v>
      </c>
      <c r="X40" s="35" t="n">
        <f si="33" t="shared"/>
        <v>3.0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3989.0</v>
      </c>
      <c r="E41" s="24" t="n">
        <f si="7" t="shared"/>
        <v>1948.0</v>
      </c>
      <c r="F41" s="29" t="n">
        <f si="8" t="shared"/>
        <v>2041.0</v>
      </c>
      <c r="G41" s="30" t="n">
        <f ref="G41:G43" si="35" t="shared">H41+I41</f>
        <v>604.0</v>
      </c>
      <c r="H41" s="29" t="n">
        <v>369.0</v>
      </c>
      <c r="I41" s="31" t="n">
        <v>235.0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2754.0</v>
      </c>
      <c r="N41" s="29" t="n">
        <v>1287.0</v>
      </c>
      <c r="O41" s="31" t="n">
        <v>1467.0</v>
      </c>
      <c r="P41" s="30" t="n">
        <f si="25" t="shared"/>
        <v>557.0</v>
      </c>
      <c r="Q41" s="29" t="n">
        <v>254.0</v>
      </c>
      <c r="R41" s="31" t="n">
        <v>303.0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74.0</v>
      </c>
      <c r="W41" s="29" t="n">
        <v>38.0</v>
      </c>
      <c r="X41" s="31" t="n">
        <v>36.0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3720.0</v>
      </c>
      <c r="E42" s="24" t="n">
        <f si="7" t="shared"/>
        <v>1821.0</v>
      </c>
      <c r="F42" s="29" t="n">
        <f si="8" t="shared"/>
        <v>1899.0</v>
      </c>
      <c r="G42" s="30" t="n">
        <f si="35" t="shared"/>
        <v>542.0</v>
      </c>
      <c r="H42" s="29" t="n">
        <v>336.0</v>
      </c>
      <c r="I42" s="31" t="n">
        <v>206.0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2578.0</v>
      </c>
      <c r="N42" s="29" t="n">
        <v>1207.0</v>
      </c>
      <c r="O42" s="31" t="n">
        <v>1371.0</v>
      </c>
      <c r="P42" s="30" t="n">
        <f si="25" t="shared"/>
        <v>532.0</v>
      </c>
      <c r="Q42" s="29" t="n">
        <v>243.0</v>
      </c>
      <c r="R42" s="31" t="n">
        <v>289.0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68.0</v>
      </c>
      <c r="W42" s="29" t="n">
        <v>35.0</v>
      </c>
      <c r="X42" s="31" t="n">
        <v>33.0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267.0</v>
      </c>
      <c r="E43" s="24" t="n">
        <f si="7" t="shared"/>
        <v>127.0</v>
      </c>
      <c r="F43" s="29" t="n">
        <f si="8" t="shared"/>
        <v>140.0</v>
      </c>
      <c r="G43" s="30" t="n">
        <f si="35" t="shared"/>
        <v>60.0</v>
      </c>
      <c r="H43" s="29" t="n">
        <v>33.0</v>
      </c>
      <c r="I43" s="31" t="n">
        <v>27.0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176.0</v>
      </c>
      <c r="N43" s="29" t="n">
        <v>80.0</v>
      </c>
      <c r="O43" s="31" t="n">
        <v>96.0</v>
      </c>
      <c r="P43" s="30" t="n">
        <f si="25" t="shared"/>
        <v>25.0</v>
      </c>
      <c r="Q43" s="29" t="n">
        <v>11.0</v>
      </c>
      <c r="R43" s="31" t="n">
        <v>14.0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6.0</v>
      </c>
      <c r="W43" s="29" t="n">
        <v>3.0</v>
      </c>
      <c r="X43" s="31" t="n">
        <v>3.0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40.0</v>
      </c>
      <c r="E45" s="24" t="n">
        <f si="7" t="shared"/>
        <v>26.0</v>
      </c>
      <c r="F45" s="29" t="n">
        <f si="8" t="shared"/>
        <v>14.0</v>
      </c>
      <c r="G45" s="30" t="n">
        <f ref="G45:G46" si="36" t="shared">H45+I45</f>
        <v>33.0</v>
      </c>
      <c r="H45" s="29" t="n">
        <v>23.0</v>
      </c>
      <c r="I45" s="31" t="n">
        <v>10.0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2.0</v>
      </c>
      <c r="N45" s="29" t="n">
        <v>1.0</v>
      </c>
      <c r="O45" s="31" t="n">
        <v>1.0</v>
      </c>
      <c r="P45" s="30" t="n">
        <f ref="P45:P46" si="39" t="shared">Q45+R45</f>
        <v>4.0</v>
      </c>
      <c r="Q45" s="29" t="n">
        <v>2.0</v>
      </c>
      <c r="R45" s="31" t="n">
        <v>2.0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1.0</v>
      </c>
      <c r="W45" s="29" t="n">
        <v>0.0</v>
      </c>
      <c r="X45" s="31" t="n">
        <v>1.0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35.0</v>
      </c>
      <c r="E46" s="24" t="n">
        <f si="7" t="shared"/>
        <v>25.0</v>
      </c>
      <c r="F46" s="29" t="n">
        <f si="8" t="shared"/>
        <v>10.0</v>
      </c>
      <c r="G46" s="30" t="n">
        <f si="36" t="shared"/>
        <v>30.0</v>
      </c>
      <c r="H46" s="29" t="n">
        <v>23.0</v>
      </c>
      <c r="I46" s="31" t="n">
        <v>7.0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4.0</v>
      </c>
      <c r="Q46" s="29" t="n">
        <v>2.0</v>
      </c>
      <c r="R46" s="31" t="n">
        <v>2.0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1.0</v>
      </c>
      <c r="W46" s="29" t="n">
        <v>0.0</v>
      </c>
      <c r="X46" s="31" t="n">
        <v>1.0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1.0</v>
      </c>
      <c r="E48" s="33" t="n">
        <f si="7" t="shared"/>
        <v>1.0</v>
      </c>
      <c r="F48" s="33" t="n">
        <f si="8" t="shared"/>
        <v>0.0</v>
      </c>
      <c r="G48" s="34" t="n">
        <f>H48+I48</f>
        <v>1.0</v>
      </c>
      <c r="H48" s="33" t="n">
        <v>1.0</v>
      </c>
      <c r="I48" s="35" t="n">
        <v>0.0</v>
      </c>
      <c r="J48" s="34" t="n">
        <f ref="J48:J49" si="43" t="shared">K48+L48</f>
        <v>0.0</v>
      </c>
      <c r="K48" s="33" t="n">
        <v>0.0</v>
      </c>
      <c r="L48" s="35" t="n">
        <v>0.0</v>
      </c>
      <c r="M48" s="34" t="n">
        <f ref="M48:M49" si="44" t="shared">N48+O48</f>
        <v>0.0</v>
      </c>
      <c r="N48" s="33" t="n">
        <v>0.0</v>
      </c>
      <c r="O48" s="35" t="n">
        <v>0.0</v>
      </c>
      <c r="P48" s="34" t="n">
        <f ref="P48:P49" si="45" t="shared">Q48+R48</f>
        <v>0.0</v>
      </c>
      <c r="Q48" s="33" t="n">
        <v>0.0</v>
      </c>
      <c r="R48" s="35" t="n">
        <v>0.0</v>
      </c>
      <c r="S48" s="34" t="n">
        <f ref="S48:S49" si="46" t="shared">T48+U48</f>
        <v>0.0</v>
      </c>
      <c r="T48" s="33" t="n">
        <v>0.0</v>
      </c>
      <c r="U48" s="35" t="n">
        <v>0.0</v>
      </c>
      <c r="V48" s="34" t="n">
        <f ref="V48:V49" si="47" t="shared">W48+X48</f>
        <v>0.0</v>
      </c>
      <c r="W48" s="33" t="n">
        <v>0.0</v>
      </c>
      <c r="X48" s="35" t="n">
        <v>0.0</v>
      </c>
      <c r="Y48" s="34" t="n">
        <f ref="Y48:Y49" si="48" t="shared">Z48+AA48</f>
        <v>0.0</v>
      </c>
      <c r="Z48" s="33" t="n">
        <v>0.0</v>
      </c>
      <c r="AA48" s="35" t="n">
        <v>0.0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20572.0</v>
      </c>
      <c r="E49" s="33" t="n">
        <f si="7" t="shared"/>
        <v>10476.0</v>
      </c>
      <c r="F49" s="33" t="n">
        <f si="8" t="shared"/>
        <v>10096.0</v>
      </c>
      <c r="G49" s="34" t="n">
        <f>H49+I49</f>
        <v>14711.0</v>
      </c>
      <c r="H49" s="33" t="n">
        <f>H48+H45+H41+H27+H20+H4</f>
        <v>7739.0</v>
      </c>
      <c r="I49" s="35" t="n">
        <f>I48+I45+I41+I27+I20+I4</f>
        <v>6972.0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3538.0</v>
      </c>
      <c r="N49" s="33" t="n">
        <f ref="N49:O49" si="50" t="shared">N48+N45+N41+N27+N20+N4</f>
        <v>1652.0</v>
      </c>
      <c r="O49" s="35" t="n">
        <f si="50" t="shared"/>
        <v>1886.0</v>
      </c>
      <c r="P49" s="34" t="n">
        <f si="45" t="shared"/>
        <v>1907.0</v>
      </c>
      <c r="Q49" s="33" t="n">
        <f ref="Q49:R49" si="51" t="shared">Q48+Q45+Q41+Q27+Q20+Q4</f>
        <v>877.0</v>
      </c>
      <c r="R49" s="35" t="n">
        <f si="51" t="shared"/>
        <v>1030.0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416.0</v>
      </c>
      <c r="W49" s="33" t="n">
        <f ref="W49:X49" si="53" t="shared">W48+W45+W41+W27+W20+W4</f>
        <v>208.0</v>
      </c>
      <c r="X49" s="35" t="n">
        <f si="53" t="shared"/>
        <v>208.0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