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<sst xmlns="http://schemas.openxmlformats.org/spreadsheetml/2006/main" count="129" uniqueCount="62">
  <si>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</si>
  <si>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</si>
  <si>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</si>
  <si>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</si>
  <si>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</si>
  <si>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</si>
  <si>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</si>
  <si>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</si>
  <si>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</si>
  <si>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</si>
  <si>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</si>
  <si>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</si>
  <si>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</si>
  <si>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</si>
  <si>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</si>
  <si>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</si>
  <si>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</si>
  <si>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</si>
  <si>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</si>
  <si>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</si>
  <si>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</si>
  <si>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</si>
  <si>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</si>
  <si>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</si>
  <si>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</si>
  <si>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</si>
  <si>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</si>
  <si>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</si>
  <si>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</si>
  <si>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</si>
  <si>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</si>
  <si>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</si>
  <si>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</si>
  <si>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</si>
  <si>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</si>
  <si>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</si>
  <si>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</si>
  <si>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</si>
  <si>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</si>
  <si>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</si>
  <si>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</si>
  <si>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</si>
  <si>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</si>
  <si>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</si>
  <si>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</si>
  <si>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</si>
  <si>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</si>
  <si>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</si>
  <si>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</si>
  <si>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</si>
  <si>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</si>
  <si>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</si>
  <si>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</si>
  <si>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</si>
  <si>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</si>
  <si>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</si>
  <si>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</si>
  <si>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</si>
  <si>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</si>
  <si>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</si>
  <si>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108年6月搭乘郵輪來臺旅客人數－按入境港口及性別分
Visitor Arrivals by Cruise/Residence/Port of Entry/Gender,
June,2019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</si>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</sst>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3886.0</v>
      </c>
      <c r="E4" s="24" t="n">
        <f>H4+K4+N4+Q4+T4+W4+Z4</f>
        <v>1721.0</v>
      </c>
      <c r="F4" s="24" t="n">
        <f>I4+L4+O4+R4+U4+X4+AA4</f>
        <v>2165.0</v>
      </c>
      <c r="G4" s="25" t="n">
        <f>H4+I4</f>
        <v>3882.0</v>
      </c>
      <c r="H4" s="26" t="n">
        <v>1718.0</v>
      </c>
      <c r="I4" s="27" t="n">
        <v>2164.0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4.0</v>
      </c>
      <c r="Q4" s="26" t="n">
        <v>3.0</v>
      </c>
      <c r="R4" s="27" t="n">
        <v>1.0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194.0</v>
      </c>
      <c r="E5" s="24" t="n">
        <f ref="E5:E49" si="7" t="shared">H5+K5+N5+Q5+T5+W5+Z5</f>
        <v>94.0</v>
      </c>
      <c r="F5" s="29" t="n">
        <f ref="F5:F49" si="8" t="shared">I5+L5+O5+R5+U5+X5+AA5</f>
        <v>100.0</v>
      </c>
      <c r="G5" s="30" t="n">
        <f ref="G5:G17" si="9" t="shared">H5+I5</f>
        <v>194.0</v>
      </c>
      <c r="H5" s="29" t="n">
        <v>94.0</v>
      </c>
      <c r="I5" s="31" t="n">
        <v>100.0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80.0</v>
      </c>
      <c r="E6" s="24" t="n">
        <f si="7" t="shared"/>
        <v>7.0</v>
      </c>
      <c r="F6" s="29" t="n">
        <f si="8" t="shared"/>
        <v>73.0</v>
      </c>
      <c r="G6" s="30" t="n">
        <f si="9" t="shared"/>
        <v>80.0</v>
      </c>
      <c r="H6" s="29" t="n">
        <v>7.0</v>
      </c>
      <c r="I6" s="31" t="n">
        <v>73.0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3043.0</v>
      </c>
      <c r="E7" s="24" t="n">
        <f si="7" t="shared"/>
        <v>1400.0</v>
      </c>
      <c r="F7" s="29" t="n">
        <f si="8" t="shared"/>
        <v>1643.0</v>
      </c>
      <c r="G7" s="30" t="n">
        <f si="9" t="shared"/>
        <v>3042.0</v>
      </c>
      <c r="H7" s="29" t="n">
        <v>1399.0</v>
      </c>
      <c r="I7" s="31" t="n">
        <v>1643.0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1.0</v>
      </c>
      <c r="Q7" s="29" t="n">
        <v>1.0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25.0</v>
      </c>
      <c r="E8" s="24" t="n">
        <f si="7" t="shared"/>
        <v>6.0</v>
      </c>
      <c r="F8" s="29" t="n">
        <f si="8" t="shared"/>
        <v>19.0</v>
      </c>
      <c r="G8" s="30" t="n">
        <f si="9" t="shared"/>
        <v>25.0</v>
      </c>
      <c r="H8" s="29" t="n">
        <v>6.0</v>
      </c>
      <c r="I8" s="31" t="n">
        <v>19.0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16.0</v>
      </c>
      <c r="E9" s="24" t="n">
        <f si="7" t="shared"/>
        <v>11.0</v>
      </c>
      <c r="F9" s="29" t="n">
        <f si="8" t="shared"/>
        <v>5.0</v>
      </c>
      <c r="G9" s="30" t="n">
        <f si="9" t="shared"/>
        <v>16.0</v>
      </c>
      <c r="H9" s="29" t="n">
        <v>11.0</v>
      </c>
      <c r="I9" s="31" t="n">
        <v>5.0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528.0</v>
      </c>
      <c r="E11" s="24" t="n">
        <f si="7" t="shared"/>
        <v>203.0</v>
      </c>
      <c r="F11" s="29" t="n">
        <f si="8" t="shared"/>
        <v>325.0</v>
      </c>
      <c r="G11" s="30" t="n">
        <f si="9" t="shared"/>
        <v>525.0</v>
      </c>
      <c r="H11" s="29" t="n">
        <v>201.0</v>
      </c>
      <c r="I11" s="31" t="n">
        <v>324.0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3.0</v>
      </c>
      <c r="Q11" s="29" t="n">
        <v>2.0</v>
      </c>
      <c r="R11" s="31" t="n">
        <v>1.0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162.0</v>
      </c>
      <c r="E12" s="24" t="n">
        <f si="7" t="shared"/>
        <v>65.0</v>
      </c>
      <c r="F12" s="29" t="n">
        <f si="8" t="shared"/>
        <v>97.0</v>
      </c>
      <c r="G12" s="30" t="n">
        <f si="9" t="shared"/>
        <v>162.0</v>
      </c>
      <c r="H12" s="29" t="n">
        <v>65.0</v>
      </c>
      <c r="I12" s="31" t="n">
        <v>97.0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83.0</v>
      </c>
      <c r="E13" s="24" t="n">
        <f si="7" t="shared"/>
        <v>47.0</v>
      </c>
      <c r="F13" s="29" t="n">
        <f si="8" t="shared"/>
        <v>36.0</v>
      </c>
      <c r="G13" s="30" t="n">
        <f si="9" t="shared"/>
        <v>83.0</v>
      </c>
      <c r="H13" s="29" t="n">
        <v>47.0</v>
      </c>
      <c r="I13" s="31" t="n">
        <v>36.0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97.0</v>
      </c>
      <c r="E14" s="24" t="n">
        <f si="7" t="shared"/>
        <v>22.0</v>
      </c>
      <c r="F14" s="29" t="n">
        <f si="8" t="shared"/>
        <v>75.0</v>
      </c>
      <c r="G14" s="30" t="n">
        <f si="9" t="shared"/>
        <v>97.0</v>
      </c>
      <c r="H14" s="29" t="n">
        <v>22.0</v>
      </c>
      <c r="I14" s="31" t="n">
        <v>75.0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101.0</v>
      </c>
      <c r="E15" s="24" t="n">
        <f si="7" t="shared"/>
        <v>27.0</v>
      </c>
      <c r="F15" s="29" t="n">
        <f si="8" t="shared"/>
        <v>74.0</v>
      </c>
      <c r="G15" s="30" t="n">
        <f si="9" t="shared"/>
        <v>98.0</v>
      </c>
      <c r="H15" s="29" t="n">
        <v>25.0</v>
      </c>
      <c r="I15" s="31" t="n">
        <v>73.0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3.0</v>
      </c>
      <c r="Q15" s="29" t="n">
        <v>2.0</v>
      </c>
      <c r="R15" s="31" t="n">
        <v>1.0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29.0</v>
      </c>
      <c r="E16" s="24" t="n">
        <f si="7" t="shared"/>
        <v>12.0</v>
      </c>
      <c r="F16" s="29" t="n">
        <f si="8" t="shared"/>
        <v>17.0</v>
      </c>
      <c r="G16" s="30" t="n">
        <f si="9" t="shared"/>
        <v>29.0</v>
      </c>
      <c r="H16" s="29" t="n">
        <v>12.0</v>
      </c>
      <c r="I16" s="31" t="n">
        <v>17.0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52.0</v>
      </c>
      <c r="E17" s="24" t="n">
        <f si="7" t="shared"/>
        <v>29.0</v>
      </c>
      <c r="F17" s="29" t="n">
        <f si="8" t="shared"/>
        <v>23.0</v>
      </c>
      <c r="G17" s="30" t="n">
        <f si="9" t="shared"/>
        <v>52.0</v>
      </c>
      <c r="H17" s="29" t="n">
        <v>29.0</v>
      </c>
      <c r="I17" s="31" t="n">
        <v>23.0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4.0</v>
      </c>
      <c r="E18" s="24" t="n">
        <f si="10" t="shared"/>
        <v>1.0</v>
      </c>
      <c r="F18" s="29" t="n">
        <f si="10" t="shared"/>
        <v>3.0</v>
      </c>
      <c r="G18" s="30" t="n">
        <f si="10" t="shared"/>
        <v>4.0</v>
      </c>
      <c r="H18" s="29" t="n">
        <f>H11-H12-H13-H14-H15-H16-H17</f>
        <v>1.0</v>
      </c>
      <c r="I18" s="31" t="n">
        <f ref="I18:K18" si="11" t="shared">I11-I12-I13-I14-I15-I16-I17</f>
        <v>3.0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463.0</v>
      </c>
      <c r="E20" s="24" t="n">
        <f si="7" t="shared"/>
        <v>231.0</v>
      </c>
      <c r="F20" s="29" t="n">
        <f si="8" t="shared"/>
        <v>232.0</v>
      </c>
      <c r="G20" s="30" t="n">
        <f ref="G20:G25" si="15" t="shared">H20+I20</f>
        <v>461.0</v>
      </c>
      <c r="H20" s="29" t="n">
        <v>230.0</v>
      </c>
      <c r="I20" s="31" t="n">
        <v>231.0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2.0</v>
      </c>
      <c r="Q20" s="29" t="n">
        <v>1.0</v>
      </c>
      <c r="R20" s="31" t="n">
        <v>1.0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70.0</v>
      </c>
      <c r="E21" s="24" t="n">
        <f si="7" t="shared"/>
        <v>34.0</v>
      </c>
      <c r="F21" s="29" t="n">
        <f si="8" t="shared"/>
        <v>36.0</v>
      </c>
      <c r="G21" s="30" t="n">
        <f si="15" t="shared"/>
        <v>68.0</v>
      </c>
      <c r="H21" s="29" t="n">
        <v>33.0</v>
      </c>
      <c r="I21" s="31" t="n">
        <v>35.0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2.0</v>
      </c>
      <c r="Q21" s="29" t="n">
        <v>1.0</v>
      </c>
      <c r="R21" s="31" t="n">
        <v>1.0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377.0</v>
      </c>
      <c r="E22" s="24" t="n">
        <f si="7" t="shared"/>
        <v>186.0</v>
      </c>
      <c r="F22" s="29" t="n">
        <f si="8" t="shared"/>
        <v>191.0</v>
      </c>
      <c r="G22" s="30" t="n">
        <f si="15" t="shared"/>
        <v>377.0</v>
      </c>
      <c r="H22" s="29" t="n">
        <v>186.0</v>
      </c>
      <c r="I22" s="31" t="n">
        <v>191.0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10.0</v>
      </c>
      <c r="E23" s="24" t="n">
        <f si="7" t="shared"/>
        <v>5.0</v>
      </c>
      <c r="F23" s="29" t="n">
        <f si="8" t="shared"/>
        <v>5.0</v>
      </c>
      <c r="G23" s="30" t="n">
        <f si="15" t="shared"/>
        <v>10.0</v>
      </c>
      <c r="H23" s="29" t="n">
        <v>5.0</v>
      </c>
      <c r="I23" s="31" t="n">
        <v>5.0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1.0</v>
      </c>
      <c r="E24" s="24" t="n">
        <f si="7" t="shared"/>
        <v>1.0</v>
      </c>
      <c r="F24" s="29" t="n">
        <f si="8" t="shared"/>
        <v>0.0</v>
      </c>
      <c r="G24" s="30" t="n">
        <f si="15" t="shared"/>
        <v>1.0</v>
      </c>
      <c r="H24" s="29" t="n">
        <v>1.0</v>
      </c>
      <c r="I24" s="31" t="n">
        <v>0.0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155.0</v>
      </c>
      <c r="E27" s="24" t="n">
        <f si="7" t="shared"/>
        <v>83.0</v>
      </c>
      <c r="F27" s="29" t="n">
        <f si="8" t="shared"/>
        <v>72.0</v>
      </c>
      <c r="G27" s="30" t="n">
        <f ref="G27:G39" si="22" t="shared">H27+I27</f>
        <v>78.0</v>
      </c>
      <c r="H27" s="29" t="n">
        <v>47.0</v>
      </c>
      <c r="I27" s="31" t="n">
        <v>31.0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77.0</v>
      </c>
      <c r="Q27" s="29" t="n">
        <v>36.0</v>
      </c>
      <c r="R27" s="31" t="n">
        <v>41.0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2.0</v>
      </c>
      <c r="E28" s="24" t="n">
        <f si="7" t="shared"/>
        <v>1.0</v>
      </c>
      <c r="F28" s="29" t="n">
        <f si="8" t="shared"/>
        <v>1.0</v>
      </c>
      <c r="G28" s="30" t="n">
        <f si="22" t="shared"/>
        <v>2.0</v>
      </c>
      <c r="H28" s="29" t="n">
        <v>1.0</v>
      </c>
      <c r="I28" s="31" t="n">
        <v>1.0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7.0</v>
      </c>
      <c r="E29" s="24" t="n">
        <f si="7" t="shared"/>
        <v>5.0</v>
      </c>
      <c r="F29" s="29" t="n">
        <f si="8" t="shared"/>
        <v>2.0</v>
      </c>
      <c r="G29" s="30" t="n">
        <f si="22" t="shared"/>
        <v>6.0</v>
      </c>
      <c r="H29" s="29" t="n">
        <v>5.0</v>
      </c>
      <c r="I29" s="31" t="n">
        <v>1.0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1.0</v>
      </c>
      <c r="Q29" s="29" t="n">
        <v>0.0</v>
      </c>
      <c r="R29" s="31" t="n">
        <v>1.0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3.0</v>
      </c>
      <c r="E30" s="24" t="n">
        <f si="7" t="shared"/>
        <v>2.0</v>
      </c>
      <c r="F30" s="29" t="n">
        <f si="8" t="shared"/>
        <v>1.0</v>
      </c>
      <c r="G30" s="30" t="n">
        <f si="22" t="shared"/>
        <v>3.0</v>
      </c>
      <c r="H30" s="29" t="n">
        <v>2.0</v>
      </c>
      <c r="I30" s="31" t="n">
        <v>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17.0</v>
      </c>
      <c r="E31" s="24" t="n">
        <f si="7" t="shared"/>
        <v>13.0</v>
      </c>
      <c r="F31" s="29" t="n">
        <f si="8" t="shared"/>
        <v>4.0</v>
      </c>
      <c r="G31" s="30" t="n">
        <f si="22" t="shared"/>
        <v>17.0</v>
      </c>
      <c r="H31" s="29" t="n">
        <v>13.0</v>
      </c>
      <c r="I31" s="31" t="n">
        <v>4.0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3.0</v>
      </c>
      <c r="E34" s="24" t="n">
        <f si="7" t="shared"/>
        <v>1.0</v>
      </c>
      <c r="F34" s="29" t="n">
        <f si="8" t="shared"/>
        <v>2.0</v>
      </c>
      <c r="G34" s="30" t="n">
        <f si="22" t="shared"/>
        <v>3.0</v>
      </c>
      <c r="H34" s="29" t="n">
        <v>1.0</v>
      </c>
      <c r="I34" s="31" t="n">
        <v>2.0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101.0</v>
      </c>
      <c r="E35" s="24" t="n">
        <f si="7" t="shared"/>
        <v>48.0</v>
      </c>
      <c r="F35" s="29" t="n">
        <f si="8" t="shared"/>
        <v>53.0</v>
      </c>
      <c r="G35" s="30" t="n">
        <f si="22" t="shared"/>
        <v>25.0</v>
      </c>
      <c r="H35" s="29" t="n">
        <v>12.0</v>
      </c>
      <c r="I35" s="31" t="n">
        <v>13.0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76.0</v>
      </c>
      <c r="Q35" s="29" t="n">
        <v>36.0</v>
      </c>
      <c r="R35" s="31" t="n">
        <v>40.0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22.0</v>
      </c>
      <c r="E40" s="33" t="n">
        <f si="7" t="shared"/>
        <v>13.0</v>
      </c>
      <c r="F40" s="33" t="n">
        <f si="8" t="shared"/>
        <v>9.0</v>
      </c>
      <c r="G40" s="34" t="n">
        <f>H40+I40</f>
        <v>22.0</v>
      </c>
      <c r="H40" s="33" t="n">
        <f>H27-SUM(H28:H39)</f>
        <v>13.0</v>
      </c>
      <c r="I40" s="35" t="n">
        <f>I27-SUM(I28:I39)</f>
        <v>9.0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181.0</v>
      </c>
      <c r="E41" s="24" t="n">
        <f si="7" t="shared"/>
        <v>94.0</v>
      </c>
      <c r="F41" s="29" t="n">
        <f si="8" t="shared"/>
        <v>87.0</v>
      </c>
      <c r="G41" s="30" t="n">
        <f ref="G41:G43" si="35" t="shared">H41+I41</f>
        <v>166.0</v>
      </c>
      <c r="H41" s="29" t="n">
        <v>86.0</v>
      </c>
      <c r="I41" s="31" t="n">
        <v>80.0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15.0</v>
      </c>
      <c r="Q41" s="29" t="n">
        <v>8.0</v>
      </c>
      <c r="R41" s="31" t="n">
        <v>7.0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155.0</v>
      </c>
      <c r="E42" s="24" t="n">
        <f si="7" t="shared"/>
        <v>80.0</v>
      </c>
      <c r="F42" s="29" t="n">
        <f si="8" t="shared"/>
        <v>75.0</v>
      </c>
      <c r="G42" s="30" t="n">
        <f si="35" t="shared"/>
        <v>147.0</v>
      </c>
      <c r="H42" s="29" t="n">
        <v>76.0</v>
      </c>
      <c r="I42" s="31" t="n">
        <v>71.0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8.0</v>
      </c>
      <c r="Q42" s="29" t="n">
        <v>4.0</v>
      </c>
      <c r="R42" s="31" t="n">
        <v>4.0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26.0</v>
      </c>
      <c r="E43" s="24" t="n">
        <f si="7" t="shared"/>
        <v>14.0</v>
      </c>
      <c r="F43" s="29" t="n">
        <f si="8" t="shared"/>
        <v>12.0</v>
      </c>
      <c r="G43" s="30" t="n">
        <f si="35" t="shared"/>
        <v>19.0</v>
      </c>
      <c r="H43" s="29" t="n">
        <v>10.0</v>
      </c>
      <c r="I43" s="31" t="n">
        <v>9.0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7.0</v>
      </c>
      <c r="Q43" s="29" t="n">
        <v>4.0</v>
      </c>
      <c r="R43" s="31" t="n">
        <v>3.0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7.0</v>
      </c>
      <c r="E45" s="24" t="n">
        <f si="7" t="shared"/>
        <v>6.0</v>
      </c>
      <c r="F45" s="29" t="n">
        <f si="8" t="shared"/>
        <v>1.0</v>
      </c>
      <c r="G45" s="30" t="n">
        <f ref="G45:G46" si="36" t="shared">H45+I45</f>
        <v>7.0</v>
      </c>
      <c r="H45" s="29" t="n">
        <v>6.0</v>
      </c>
      <c r="I45" s="31" t="n">
        <v>1.0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7.0</v>
      </c>
      <c r="E46" s="24" t="n">
        <f si="7" t="shared"/>
        <v>6.0</v>
      </c>
      <c r="F46" s="29" t="n">
        <f si="8" t="shared"/>
        <v>1.0</v>
      </c>
      <c r="G46" s="30" t="n">
        <f si="36" t="shared"/>
        <v>7.0</v>
      </c>
      <c r="H46" s="29" t="n">
        <v>6.0</v>
      </c>
      <c r="I46" s="31" t="n">
        <v>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4692.0</v>
      </c>
      <c r="E49" s="33" t="n">
        <f si="7" t="shared"/>
        <v>2135.0</v>
      </c>
      <c r="F49" s="33" t="n">
        <f si="8" t="shared"/>
        <v>2557.0</v>
      </c>
      <c r="G49" s="34" t="n">
        <f>H49+I49</f>
        <v>4594.0</v>
      </c>
      <c r="H49" s="33" t="n">
        <f>H48+H45+H41+H27+H20+H4</f>
        <v>2087.0</v>
      </c>
      <c r="I49" s="35" t="n">
        <f>I48+I45+I41+I27+I20+I4</f>
        <v>2507.0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98.0</v>
      </c>
      <c r="Q49" s="33" t="n">
        <f ref="Q49:R49" si="51" t="shared">Q48+Q45+Q41+Q27+Q20+Q4</f>
        <v>48.0</v>
      </c>
      <c r="R49" s="35" t="n">
        <f si="51" t="shared"/>
        <v>50.0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