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e-my.sharepoint.com/personal/s2314259_ed_ac_uk/Documents/Year 4/EES Field Course/Soils Project/"/>
    </mc:Choice>
  </mc:AlternateContent>
  <xr:revisionPtr revIDLastSave="4" documentId="8_{45BBF8E6-974A-49A4-AADA-17CD2CFA3C32}" xr6:coauthVersionLast="47" xr6:coauthVersionMax="47" xr10:uidLastSave="{3A927FEA-7700-4133-971C-7A6BF7A0FE4C}"/>
  <bookViews>
    <workbookView minimized="1" xWindow="3340" yWindow="340" windowWidth="13600" windowHeight="10200" firstSheet="1" activeTab="1" xr2:uid="{3C17128B-6E57-214C-96E4-B5411F39537E}"/>
  </bookViews>
  <sheets>
    <sheet name="Sheet1" sheetId="1" r:id="rId1"/>
    <sheet name="Sheet2" sheetId="2" r:id="rId2"/>
    <sheet name="Sheet4" sheetId="4" r:id="rId3"/>
    <sheet name="Sheet3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2" i="2"/>
  <c r="G5" i="2"/>
  <c r="G4" i="2"/>
  <c r="G7" i="2"/>
  <c r="G6" i="2"/>
  <c r="F6" i="2"/>
  <c r="F4" i="2"/>
  <c r="F3" i="2"/>
  <c r="F2" i="2"/>
  <c r="F7" i="2"/>
  <c r="F5" i="2"/>
  <c r="A1" i="1"/>
</calcChain>
</file>

<file path=xl/sharedStrings.xml><?xml version="1.0" encoding="utf-8"?>
<sst xmlns="http://schemas.openxmlformats.org/spreadsheetml/2006/main" count="321" uniqueCount="197">
  <si>
    <t>version="1.0"</t>
  </si>
  <si>
    <t>encoding="utf-8"?&gt;</t>
  </si>
  <si>
    <t>&lt;Result</t>
  </si>
  <si>
    <t>xmlns:xsi="http://www.w3.org/2001/XMLSchema-instance"</t>
  </si>
  <si>
    <t>xmlns:xsd="http://www.w3.org/2001/XMLSchema"&gt;</t>
  </si>
  <si>
    <t>&lt;MethodParams</t>
  </si>
  <si>
    <t>xsi:type="SpectrumScanParameters"&gt;</t>
  </si>
  <si>
    <t>&lt;Name&gt;Spectrum12&lt;/Name&gt;</t>
  </si>
  <si>
    <t>&lt;Comments</t>
  </si>
  <si>
    <t>/&gt;</t>
  </si>
  <si>
    <t>&lt;Wavelength&gt;400&lt;/Wavelength&gt;</t>
  </si>
  <si>
    <t>&lt;Resolution&gt;0.000&lt;/Resolution&gt;</t>
  </si>
  <si>
    <t>&lt;AutoTime&gt;10&lt;/AutoTime&gt;</t>
  </si>
  <si>
    <t>&lt;AutoCount&gt;3&lt;/AutoCount&gt;</t>
  </si>
  <si>
    <t>&lt;Units</t>
  </si>
  <si>
    <t>&lt;ViewMode&gt;Absorbance&lt;/ViewMode&gt;</t>
  </si>
  <si>
    <t>&lt;StartWavelength&gt;800&lt;/StartWavelength&gt;</t>
  </si>
  <si>
    <t>&lt;EndWavelength&gt;950&lt;/EndWavelength&gt;</t>
  </si>
  <si>
    <t>&lt;Interval&gt;5&lt;/Interval&gt;</t>
  </si>
  <si>
    <t>&lt;/MethodParams&gt;</t>
  </si>
  <si>
    <t>&lt;Readings&gt;</t>
  </si>
  <si>
    <t>&lt;Measurement</t>
  </si>
  <si>
    <t>Name="Spectrum12</t>
  </si>
  <si>
    <t>01"</t>
  </si>
  <si>
    <t>WL="800"</t>
  </si>
  <si>
    <t>Time="2025-08-31T14:41:56.8936311+01:00"</t>
  </si>
  <si>
    <t>Tran="5.19572856420143"</t>
  </si>
  <si>
    <t>Abs="1.2843535454644226"</t>
  </si>
  <si>
    <t>Conc="0"</t>
  </si>
  <si>
    <t>02"</t>
  </si>
  <si>
    <t>WL="805"</t>
  </si>
  <si>
    <t>Time="2025-08-31T14:41:57.7487848+01:00"</t>
  </si>
  <si>
    <t>Tran="5.0847222607393441"</t>
  </si>
  <si>
    <t>Abs="1.2937327642599268"</t>
  </si>
  <si>
    <t>03"</t>
  </si>
  <si>
    <t>WL="810"</t>
  </si>
  <si>
    <t>Time="2025-08-31T14:41:58.6195006+01:00"</t>
  </si>
  <si>
    <t>Tran="5.2764203873087476"</t>
  </si>
  <si>
    <t>Abs="1.277660610279719"</t>
  </si>
  <si>
    <t>04"</t>
  </si>
  <si>
    <t>WL="815"</t>
  </si>
  <si>
    <t>Time="2025-08-31T14:41:59.479975+01:00"</t>
  </si>
  <si>
    <t>Tran="5.1904086305468544"</t>
  </si>
  <si>
    <t>Abs="1.2847984496648985"</t>
  </si>
  <si>
    <t>05"</t>
  </si>
  <si>
    <t>WL="820"</t>
  </si>
  <si>
    <t>Time="2025-08-31T14:42:00.3462845+01:00"</t>
  </si>
  <si>
    <t>Tran="4.756450796338255"</t>
  </si>
  <si>
    <t>Abs="1.3227169915040715"</t>
  </si>
  <si>
    <t>06"</t>
  </si>
  <si>
    <t>WL="825"</t>
  </si>
  <si>
    <t>Time="2025-08-31T14:42:01.197993+01:00"</t>
  </si>
  <si>
    <t>Tran="5.3171237997796315"</t>
  </si>
  <si>
    <t>Abs="1.2743232277927927"</t>
  </si>
  <si>
    <t>07"</t>
  </si>
  <si>
    <t>WL="830"</t>
  </si>
  <si>
    <t>Time="2025-08-31T14:42:02.0688171+01:00"</t>
  </si>
  <si>
    <t>Tran="5.4598141517714094"</t>
  </si>
  <si>
    <t>Abs="1.2628221401219728"</t>
  </si>
  <si>
    <t>08"</t>
  </si>
  <si>
    <t>WL="835"</t>
  </si>
  <si>
    <t>Time="2025-08-31T14:42:02.9308783+01:00"</t>
  </si>
  <si>
    <t>Tran="5.3731167608286254"</t>
  </si>
  <si>
    <t>Abs="1.2697737218670759"</t>
  </si>
  <si>
    <t>09"</t>
  </si>
  <si>
    <t>WL="840"</t>
  </si>
  <si>
    <t>Time="2025-08-31T14:42:03.7945684+01:00"</t>
  </si>
  <si>
    <t>Tran="5.3419976813716517"</t>
  </si>
  <si>
    <t>Abs="1.27229630481478"</t>
  </si>
  <si>
    <t>10"</t>
  </si>
  <si>
    <t>WL="845"</t>
  </si>
  <si>
    <t>Time="2025-08-31T14:42:04.6790909+01:00"</t>
  </si>
  <si>
    <t>Tran="5.5982132430223057"</t>
  </si>
  <si>
    <t>Abs="1.251950562728726"</t>
  </si>
  <si>
    <t>11"</t>
  </si>
  <si>
    <t>WL="850"</t>
  </si>
  <si>
    <t>Time="2025-08-31T14:42:05.541895+01:00"</t>
  </si>
  <si>
    <t>Tran="5.3907387448711406"</t>
  </si>
  <si>
    <t>Abs="1.2683517151775172"</t>
  </si>
  <si>
    <t>12"</t>
  </si>
  <si>
    <t>WL="855"</t>
  </si>
  <si>
    <t>Time="2025-08-31T14:42:06.4071989+01:00"</t>
  </si>
  <si>
    <t>Tran="5.2569547078742067"</t>
  </si>
  <si>
    <t>Abs="1.279265764698341"</t>
  </si>
  <si>
    <t>13"</t>
  </si>
  <si>
    <t>WL="860"</t>
  </si>
  <si>
    <t>Time="2025-08-31T14:42:07.29904+01:00"</t>
  </si>
  <si>
    <t>Tran="5.2626923757297011"</t>
  </si>
  <si>
    <t>Abs="1.27879201539555"</t>
  </si>
  <si>
    <t>14"</t>
  </si>
  <si>
    <t>WL="865"</t>
  </si>
  <si>
    <t>Time="2025-08-31T14:42:08.1833904+01:00"</t>
  </si>
  <si>
    <t>Tran="5.3230861300533885"</t>
  </si>
  <si>
    <t>Abs="1.2738365066800932"</t>
  </si>
  <si>
    <t>15"</t>
  </si>
  <si>
    <t>WL="870"</t>
  </si>
  <si>
    <t>Time="2025-08-31T14:42:09.043786+01:00"</t>
  </si>
  <si>
    <t>Tran="5.2911122794246506"</t>
  </si>
  <si>
    <t>Abs="1.2764530224752808"</t>
  </si>
  <si>
    <t>16"</t>
  </si>
  <si>
    <t>WL="875"</t>
  </si>
  <si>
    <t>Time="2025-08-31T14:42:09.9239205+01:00"</t>
  </si>
  <si>
    <t>Tran="5.3384752677205505"</t>
  </si>
  <si>
    <t>Abs="1.2725827649508448"</t>
  </si>
  <si>
    <t>17"</t>
  </si>
  <si>
    <t>WL="880"</t>
  </si>
  <si>
    <t>Time="2025-08-31T14:42:10.8155334+01:00"</t>
  </si>
  <si>
    <t>Tran="4.4453110386131112"</t>
  </si>
  <si>
    <t>Abs="1.3520978460261939"</t>
  </si>
  <si>
    <t>18"</t>
  </si>
  <si>
    <t>WL="885"</t>
  </si>
  <si>
    <t>Time="2025-08-31T14:42:11.6976167+01:00"</t>
  </si>
  <si>
    <t>Tran="6.1724023410437043"</t>
  </si>
  <si>
    <t>Abs="1.20954577269313"</t>
  </si>
  <si>
    <t>19"</t>
  </si>
  <si>
    <t>WL="890"</t>
  </si>
  <si>
    <t>Time="2025-08-31T14:42:12.5755853+01:00"</t>
  </si>
  <si>
    <t>Tran="5.5600579255736093"</t>
  </si>
  <si>
    <t>Abs="1.2549206838449325"</t>
  </si>
  <si>
    <t>20"</t>
  </si>
  <si>
    <t>WL="895"</t>
  </si>
  <si>
    <t>Time="2025-08-31T14:42:13.459723+01:00"</t>
  </si>
  <si>
    <t>Tran="5.5689502667846034"</t>
  </si>
  <si>
    <t>Abs="1.2542266605367909"</t>
  </si>
  <si>
    <t>21"</t>
  </si>
  <si>
    <t>WL="900"</t>
  </si>
  <si>
    <t>Time="2025-08-31T14:42:14.3457768+01:00"</t>
  </si>
  <si>
    <t>Tran="5.787479484806938"</t>
  </si>
  <si>
    <t>Abs="1.2375105354385145"</t>
  </si>
  <si>
    <t>22"</t>
  </si>
  <si>
    <t>WL="905"</t>
  </si>
  <si>
    <t>Time="2025-08-31T14:42:15.2369158+01:00"</t>
  </si>
  <si>
    <t>Tran="5.6363586748894825"</t>
  </si>
  <si>
    <t>Abs="1.2490013779528704"</t>
  </si>
  <si>
    <t>23"</t>
  </si>
  <si>
    <t>WL="910"</t>
  </si>
  <si>
    <t>Time="2025-08-31T14:42:16.1134237+01:00"</t>
  </si>
  <si>
    <t>Tran="5.7717578953697108"</t>
  </si>
  <si>
    <t>Abs="1.2386918942989469"</t>
  </si>
  <si>
    <t>24"</t>
  </si>
  <si>
    <t>WL="915"</t>
  </si>
  <si>
    <t>Time="2025-08-31T14:42:17.0027755+01:00"</t>
  </si>
  <si>
    <t>Tran="5.0910618656675615"</t>
  </si>
  <si>
    <t>Abs="1.2931916254622113"</t>
  </si>
  <si>
    <t>25"</t>
  </si>
  <si>
    <t>WL="920"</t>
  </si>
  <si>
    <t>Time="2025-08-31T14:42:17.9098661+01:00"</t>
  </si>
  <si>
    <t>Tran="6.4950240671093162"</t>
  </si>
  <si>
    <t>Abs="1.1874192353233002"</t>
  </si>
  <si>
    <t>26"</t>
  </si>
  <si>
    <t>WL="925"</t>
  </si>
  <si>
    <t>Time="2025-08-31T14:42:18.7869068+01:00"</t>
  </si>
  <si>
    <t>Tran="5.9858379806281183"</t>
  </si>
  <si>
    <t>Abs="1.2228750424359274"</t>
  </si>
  <si>
    <t>27"</t>
  </si>
  <si>
    <t>WL="930"</t>
  </si>
  <si>
    <t>Time="2025-08-31T14:42:19.6988674+01:00"</t>
  </si>
  <si>
    <t>Tran="5.9035659188947518"</t>
  </si>
  <si>
    <t>Abs="1.228885583088692"</t>
  </si>
  <si>
    <t>28"</t>
  </si>
  <si>
    <t>WL="935"</t>
  </si>
  <si>
    <t>Time="2025-08-31T14:42:20.5748355+01:00"</t>
  </si>
  <si>
    <t>Tran="5.7896076622012922"</t>
  </si>
  <si>
    <t>Abs="1.2373508656187138"</t>
  </si>
  <si>
    <t>29"</t>
  </si>
  <si>
    <t>WL="940"</t>
  </si>
  <si>
    <t>Time="2025-08-31T14:42:21.4790184+01:00"</t>
  </si>
  <si>
    <t>Tran="6.4152002796817555"</t>
  </si>
  <si>
    <t>Abs="1.1927897805980368"</t>
  </si>
  <si>
    <t>30"</t>
  </si>
  <si>
    <t>WL="945"</t>
  </si>
  <si>
    <t>Time="2025-08-31T14:42:22.3930062+01:00"</t>
  </si>
  <si>
    <t>Tran="6.4540490298594166"</t>
  </si>
  <si>
    <t>Abs="1.1901677396887744"</t>
  </si>
  <si>
    <t>31"</t>
  </si>
  <si>
    <t>WL="950"</t>
  </si>
  <si>
    <t>Time="2025-08-31T14:42:23.2888453+01:00"</t>
  </si>
  <si>
    <t>Tran="6.8055911321389644"</t>
  </si>
  <si>
    <t>Abs="1.1671341460997136"</t>
  </si>
  <si>
    <t>&lt;/Readings&gt;</t>
  </si>
  <si>
    <t>&lt;UserMeasurements</t>
  </si>
  <si>
    <t>&lt;ScanMode&gt;Spectrum&lt;/ScanMode&gt;</t>
  </si>
  <si>
    <t>&lt;UserName</t>
  </si>
  <si>
    <t>&lt;CalibrationDate&gt;2025-08-31T14:27:02.0339814+01:00&lt;/CalibrationDate&gt;</t>
  </si>
  <si>
    <t>&lt;ModelNumber&gt;7315&lt;/ModelNumber&gt;</t>
  </si>
  <si>
    <t>&lt;Accessory&gt;Single</t>
  </si>
  <si>
    <t>Cell&lt;/Accessory&gt;</t>
  </si>
  <si>
    <t>&lt;/Result&gt;</t>
  </si>
  <si>
    <t>Concentration</t>
  </si>
  <si>
    <t>Absorbance</t>
  </si>
  <si>
    <t xml:space="preserve">Concentration </t>
  </si>
  <si>
    <t>mean Abs</t>
  </si>
  <si>
    <t>Before</t>
  </si>
  <si>
    <t xml:space="preserve">After </t>
  </si>
  <si>
    <t xml:space="preserve">After mixing </t>
  </si>
  <si>
    <t>Ochre %</t>
  </si>
  <si>
    <t>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</si>
</sst>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Calibration</a:t>
            </a:r>
            <a:r>
              <a:rPr lang="en-US" baseline="0">
                <a:solidFill>
                  <a:schemeClr val="tx1"/>
                </a:solidFill>
              </a:rPr>
              <a:t> Curve</a:t>
            </a:r>
          </a:p>
        </c:rich>
      </c:tx>
      <c:layout>
        <c:manualLayout>
          <c:xMode val="edge"/>
          <c:yMode val="edge"/>
          <c:x val="0.4205297792647287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2258346955588"/>
          <c:y val="0.18208279382095219"/>
          <c:w val="0.81678836839176883"/>
          <c:h val="0.697428784365684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mean Abs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3767070028448308E-3"/>
                  <c:y val="-0.100245967178459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Sheet2!$G$2:$G$7</c:f>
                <c:numCache>
                  <c:formatCode>General</c:formatCode>
                  <c:ptCount val="6"/>
                  <c:pt idx="0">
                    <c:v>1.3799206515037264E-2</c:v>
                  </c:pt>
                  <c:pt idx="1">
                    <c:v>5.9663868503041142E-3</c:v>
                  </c:pt>
                  <c:pt idx="2">
                    <c:v>2.3918872366104744E-3</c:v>
                  </c:pt>
                  <c:pt idx="3">
                    <c:v>8.6220047722435668E-3</c:v>
                  </c:pt>
                  <c:pt idx="4">
                    <c:v>9.0465790122728311E-3</c:v>
                  </c:pt>
                  <c:pt idx="5">
                    <c:v>8.2705243138079636E-3</c:v>
                  </c:pt>
                </c:numCache>
              </c:numRef>
            </c:plus>
            <c:minus>
              <c:numRef>
                <c:f>Sheet2!$G$2:$G$7</c:f>
                <c:numCache>
                  <c:formatCode>General</c:formatCode>
                  <c:ptCount val="6"/>
                  <c:pt idx="0">
                    <c:v>1.3799206515037264E-2</c:v>
                  </c:pt>
                  <c:pt idx="1">
                    <c:v>5.9663868503041142E-3</c:v>
                  </c:pt>
                  <c:pt idx="2">
                    <c:v>2.3918872366104744E-3</c:v>
                  </c:pt>
                  <c:pt idx="3">
                    <c:v>8.6220047722435668E-3</c:v>
                  </c:pt>
                  <c:pt idx="4">
                    <c:v>9.0465790122728311E-3</c:v>
                  </c:pt>
                  <c:pt idx="5">
                    <c:v>8.2705243138079636E-3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Sheet2!$E$2:$E$16</c:f>
              <c:numCache>
                <c:formatCode>General</c:formatCode>
                <c:ptCount val="1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1</c:v>
                </c:pt>
              </c:numCache>
            </c:numRef>
          </c:xVal>
          <c:yVal>
            <c:numRef>
              <c:f>Sheet2!$F$2:$F$16</c:f>
              <c:numCache>
                <c:formatCode>General</c:formatCode>
                <c:ptCount val="15"/>
                <c:pt idx="0">
                  <c:v>2.1349198451930782E-3</c:v>
                </c:pt>
                <c:pt idx="1">
                  <c:v>0.12083215912428567</c:v>
                </c:pt>
                <c:pt idx="2">
                  <c:v>0.15382661990584734</c:v>
                </c:pt>
                <c:pt idx="3">
                  <c:v>0.29421338401223368</c:v>
                </c:pt>
                <c:pt idx="4">
                  <c:v>0.39193924036674938</c:v>
                </c:pt>
                <c:pt idx="5">
                  <c:v>0.61173804652751129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ED-944E-973A-999FE4D49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83600"/>
        <c:axId val="417009872"/>
      </c:scatterChart>
      <c:valAx>
        <c:axId val="35828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Phosphate</a:t>
                </a:r>
                <a:r>
                  <a:rPr lang="en-GB" baseline="0">
                    <a:solidFill>
                      <a:schemeClr val="tx1"/>
                    </a:solidFill>
                  </a:rPr>
                  <a:t> Concentration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09872"/>
        <c:crosses val="autoZero"/>
        <c:crossBetween val="midCat"/>
      </c:valAx>
      <c:valAx>
        <c:axId val="417009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>
                    <a:solidFill>
                      <a:schemeClr val="tx1"/>
                    </a:solidFill>
                  </a:rPr>
                  <a:t>Mean Absorbance</a:t>
                </a:r>
              </a:p>
            </c:rich>
          </c:tx>
          <c:layout>
            <c:manualLayout>
              <c:xMode val="edge"/>
              <c:yMode val="edge"/>
              <c:x val="0"/>
              <c:y val="0.355203027648401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83600"/>
        <c:crosses val="autoZero"/>
        <c:crossBetween val="midCat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23664</xdr:colOff>
      <xdr:row>0</xdr:row>
      <xdr:rowOff>37352</xdr:rowOff>
    </xdr:from>
    <xdr:to>
      <xdr:col>15</xdr:col>
      <xdr:colOff>283882</xdr:colOff>
      <xdr:row>24</xdr:row>
      <xdr:rowOff>134470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EC4116-A953-3A3A-FC4D-0B0C7FA06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F6429-46C7-3B46-BB1E-AD45CCF49063}">
  <dimension ref="A1:J55"/>
  <sheetViews>
    <sheetView topLeftCell="B15" workbookViewId="0">
      <selection activeCell="H33" sqref="H33"/>
    </sheetView>
  </sheetViews>
  <sheetFormatPr defaultColWidth="11" defaultRowHeight="15.5" x14ac:dyDescent="0.35"/>
  <cols>
    <col min="2" max="2" width="16.83203125" customWidth="1"/>
    <col min="3" max="3" width="45.58203125" bestFit="1" customWidth="1"/>
    <col min="4" max="4" width="22.5" bestFit="1" customWidth="1"/>
    <col min="5" max="5" width="25.33203125" bestFit="1" customWidth="1"/>
    <col min="8" max="8" width="24.58203125" bestFit="1" customWidth="1"/>
  </cols>
  <sheetData>
    <row r="1" spans="1:3" x14ac:dyDescent="0.35">
      <c r="A1">
        <f>G7</f>
        <v>0</v>
      </c>
      <c r="B1" t="s">
        <v>0</v>
      </c>
      <c r="C1" t="s">
        <v>1</v>
      </c>
    </row>
    <row r="2" spans="1:3" x14ac:dyDescent="0.35">
      <c r="A2" t="s">
        <v>2</v>
      </c>
      <c r="B2" t="s">
        <v>3</v>
      </c>
      <c r="C2" t="s">
        <v>4</v>
      </c>
    </row>
    <row r="3" spans="1:3" x14ac:dyDescent="0.35">
      <c r="B3" t="s">
        <v>5</v>
      </c>
      <c r="C3" t="s">
        <v>6</v>
      </c>
    </row>
    <row r="4" spans="1:3" x14ac:dyDescent="0.35">
      <c r="B4" t="s">
        <v>7</v>
      </c>
    </row>
    <row r="5" spans="1:3" x14ac:dyDescent="0.35">
      <c r="B5" t="s">
        <v>8</v>
      </c>
      <c r="C5" t="s">
        <v>9</v>
      </c>
    </row>
    <row r="6" spans="1:3" x14ac:dyDescent="0.35">
      <c r="B6" t="s">
        <v>10</v>
      </c>
    </row>
    <row r="7" spans="1:3" x14ac:dyDescent="0.35">
      <c r="B7" t="s">
        <v>11</v>
      </c>
    </row>
    <row r="8" spans="1:3" x14ac:dyDescent="0.35">
      <c r="B8" t="s">
        <v>12</v>
      </c>
    </row>
    <row r="9" spans="1:3" x14ac:dyDescent="0.35">
      <c r="B9" t="s">
        <v>13</v>
      </c>
    </row>
    <row r="10" spans="1:3" x14ac:dyDescent="0.35">
      <c r="B10" t="s">
        <v>14</v>
      </c>
      <c r="C10" t="s">
        <v>9</v>
      </c>
    </row>
    <row r="11" spans="1:3" x14ac:dyDescent="0.35">
      <c r="B11" t="s">
        <v>15</v>
      </c>
    </row>
    <row r="12" spans="1:3" x14ac:dyDescent="0.35">
      <c r="B12" t="s">
        <v>16</v>
      </c>
    </row>
    <row r="13" spans="1:3" x14ac:dyDescent="0.35">
      <c r="B13" t="s">
        <v>17</v>
      </c>
    </row>
    <row r="14" spans="1:3" x14ac:dyDescent="0.35">
      <c r="B14" t="s">
        <v>18</v>
      </c>
    </row>
    <row r="15" spans="1:3" x14ac:dyDescent="0.35">
      <c r="B15" t="s">
        <v>19</v>
      </c>
    </row>
    <row r="16" spans="1:3" x14ac:dyDescent="0.35">
      <c r="B16" t="s">
        <v>20</v>
      </c>
    </row>
    <row r="17" spans="2:10" x14ac:dyDescent="0.35">
      <c r="B17" t="s">
        <v>21</v>
      </c>
      <c r="C17" t="s">
        <v>22</v>
      </c>
      <c r="D17" t="s">
        <v>23</v>
      </c>
      <c r="E17" t="s">
        <v>24</v>
      </c>
      <c r="F17" t="s">
        <v>25</v>
      </c>
      <c r="G17" t="s">
        <v>26</v>
      </c>
      <c r="H17" t="s">
        <v>27</v>
      </c>
      <c r="I17" t="s">
        <v>28</v>
      </c>
      <c r="J17" t="s">
        <v>9</v>
      </c>
    </row>
    <row r="18" spans="2:10" x14ac:dyDescent="0.35">
      <c r="B18" t="s">
        <v>21</v>
      </c>
      <c r="C18" t="s">
        <v>22</v>
      </c>
      <c r="D18" t="s">
        <v>29</v>
      </c>
      <c r="E18" t="s">
        <v>30</v>
      </c>
      <c r="F18" t="s">
        <v>31</v>
      </c>
      <c r="G18" t="s">
        <v>32</v>
      </c>
      <c r="H18" t="s">
        <v>33</v>
      </c>
      <c r="I18" t="s">
        <v>28</v>
      </c>
      <c r="J18" t="s">
        <v>9</v>
      </c>
    </row>
    <row r="19" spans="2:10" x14ac:dyDescent="0.35">
      <c r="B19" t="s">
        <v>21</v>
      </c>
      <c r="C19" t="s">
        <v>22</v>
      </c>
      <c r="D19" t="s">
        <v>34</v>
      </c>
      <c r="E19" t="s">
        <v>35</v>
      </c>
      <c r="F19" t="s">
        <v>36</v>
      </c>
      <c r="G19" t="s">
        <v>37</v>
      </c>
      <c r="H19" t="s">
        <v>38</v>
      </c>
      <c r="I19" t="s">
        <v>28</v>
      </c>
      <c r="J19" t="s">
        <v>9</v>
      </c>
    </row>
    <row r="20" spans="2:10" x14ac:dyDescent="0.35">
      <c r="B20" t="s">
        <v>21</v>
      </c>
      <c r="C20" t="s">
        <v>22</v>
      </c>
      <c r="D20" t="s">
        <v>39</v>
      </c>
      <c r="E20" t="s">
        <v>40</v>
      </c>
      <c r="F20" t="s">
        <v>41</v>
      </c>
      <c r="G20" t="s">
        <v>42</v>
      </c>
      <c r="H20" t="s">
        <v>43</v>
      </c>
      <c r="I20" t="s">
        <v>28</v>
      </c>
      <c r="J20" t="s">
        <v>9</v>
      </c>
    </row>
    <row r="21" spans="2:10" x14ac:dyDescent="0.35">
      <c r="B21" t="s">
        <v>21</v>
      </c>
      <c r="C21" t="s">
        <v>22</v>
      </c>
      <c r="D21" t="s">
        <v>44</v>
      </c>
      <c r="E21" t="s">
        <v>45</v>
      </c>
      <c r="F21" t="s">
        <v>46</v>
      </c>
      <c r="G21" t="s">
        <v>47</v>
      </c>
      <c r="H21" t="s">
        <v>48</v>
      </c>
      <c r="I21" t="s">
        <v>28</v>
      </c>
      <c r="J21" t="s">
        <v>9</v>
      </c>
    </row>
    <row r="22" spans="2:10" x14ac:dyDescent="0.35">
      <c r="B22" t="s">
        <v>21</v>
      </c>
      <c r="C22" t="s">
        <v>22</v>
      </c>
      <c r="D22" t="s">
        <v>49</v>
      </c>
      <c r="E22" t="s">
        <v>50</v>
      </c>
      <c r="F22" t="s">
        <v>51</v>
      </c>
      <c r="G22" t="s">
        <v>52</v>
      </c>
      <c r="H22" t="s">
        <v>53</v>
      </c>
      <c r="I22" t="s">
        <v>28</v>
      </c>
      <c r="J22" t="s">
        <v>9</v>
      </c>
    </row>
    <row r="23" spans="2:10" x14ac:dyDescent="0.35">
      <c r="B23" t="s">
        <v>21</v>
      </c>
      <c r="C23" t="s">
        <v>22</v>
      </c>
      <c r="D23" t="s">
        <v>54</v>
      </c>
      <c r="E23" t="s">
        <v>55</v>
      </c>
      <c r="F23" t="s">
        <v>56</v>
      </c>
      <c r="G23" t="s">
        <v>57</v>
      </c>
      <c r="H23" t="s">
        <v>58</v>
      </c>
      <c r="I23" t="s">
        <v>28</v>
      </c>
      <c r="J23" t="s">
        <v>9</v>
      </c>
    </row>
    <row r="24" spans="2:10" x14ac:dyDescent="0.35">
      <c r="B24" t="s">
        <v>21</v>
      </c>
      <c r="C24" t="s">
        <v>22</v>
      </c>
      <c r="D24" t="s">
        <v>59</v>
      </c>
      <c r="E24" t="s">
        <v>60</v>
      </c>
      <c r="F24" t="s">
        <v>61</v>
      </c>
      <c r="G24" t="s">
        <v>62</v>
      </c>
      <c r="H24" t="s">
        <v>63</v>
      </c>
      <c r="I24" t="s">
        <v>28</v>
      </c>
      <c r="J24" t="s">
        <v>9</v>
      </c>
    </row>
    <row r="25" spans="2:10" x14ac:dyDescent="0.35">
      <c r="B25" t="s">
        <v>21</v>
      </c>
      <c r="C25" t="s">
        <v>22</v>
      </c>
      <c r="D25" t="s">
        <v>64</v>
      </c>
      <c r="E25" t="s">
        <v>65</v>
      </c>
      <c r="F25" t="s">
        <v>66</v>
      </c>
      <c r="G25" t="s">
        <v>67</v>
      </c>
      <c r="H25" t="s">
        <v>68</v>
      </c>
      <c r="I25" t="s">
        <v>28</v>
      </c>
      <c r="J25" t="s">
        <v>9</v>
      </c>
    </row>
    <row r="26" spans="2:10" x14ac:dyDescent="0.35">
      <c r="B26" t="s">
        <v>21</v>
      </c>
      <c r="C26" t="s">
        <v>22</v>
      </c>
      <c r="D26" t="s">
        <v>69</v>
      </c>
      <c r="E26" t="s">
        <v>70</v>
      </c>
      <c r="F26" t="s">
        <v>71</v>
      </c>
      <c r="G26" t="s">
        <v>72</v>
      </c>
      <c r="H26" t="s">
        <v>73</v>
      </c>
      <c r="I26" t="s">
        <v>28</v>
      </c>
      <c r="J26" t="s">
        <v>9</v>
      </c>
    </row>
    <row r="27" spans="2:10" x14ac:dyDescent="0.35">
      <c r="B27" t="s">
        <v>21</v>
      </c>
      <c r="C27" t="s">
        <v>22</v>
      </c>
      <c r="D27" t="s">
        <v>74</v>
      </c>
      <c r="E27" t="s">
        <v>75</v>
      </c>
      <c r="F27" t="s">
        <v>76</v>
      </c>
      <c r="G27" t="s">
        <v>77</v>
      </c>
      <c r="H27" t="s">
        <v>78</v>
      </c>
      <c r="I27" t="s">
        <v>28</v>
      </c>
      <c r="J27" t="s">
        <v>9</v>
      </c>
    </row>
    <row r="28" spans="2:10" x14ac:dyDescent="0.35">
      <c r="B28" t="s">
        <v>21</v>
      </c>
      <c r="C28" t="s">
        <v>22</v>
      </c>
      <c r="D28" t="s">
        <v>79</v>
      </c>
      <c r="E28" t="s">
        <v>80</v>
      </c>
      <c r="F28" t="s">
        <v>81</v>
      </c>
      <c r="G28" t="s">
        <v>82</v>
      </c>
      <c r="H28" t="s">
        <v>83</v>
      </c>
      <c r="I28" t="s">
        <v>28</v>
      </c>
      <c r="J28" t="s">
        <v>9</v>
      </c>
    </row>
    <row r="29" spans="2:10" x14ac:dyDescent="0.35">
      <c r="B29" t="s">
        <v>21</v>
      </c>
      <c r="C29" t="s">
        <v>22</v>
      </c>
      <c r="D29" t="s">
        <v>84</v>
      </c>
      <c r="E29" t="s">
        <v>85</v>
      </c>
      <c r="F29" t="s">
        <v>86</v>
      </c>
      <c r="G29" t="s">
        <v>87</v>
      </c>
      <c r="H29" t="s">
        <v>88</v>
      </c>
      <c r="I29" t="s">
        <v>28</v>
      </c>
      <c r="J29" t="s">
        <v>9</v>
      </c>
    </row>
    <row r="30" spans="2:10" x14ac:dyDescent="0.35">
      <c r="B30" t="s">
        <v>21</v>
      </c>
      <c r="C30" t="s">
        <v>22</v>
      </c>
      <c r="D30" t="s">
        <v>89</v>
      </c>
      <c r="E30" t="s">
        <v>90</v>
      </c>
      <c r="F30" t="s">
        <v>91</v>
      </c>
      <c r="G30" t="s">
        <v>92</v>
      </c>
      <c r="H30" t="s">
        <v>93</v>
      </c>
      <c r="I30" t="s">
        <v>28</v>
      </c>
      <c r="J30" t="s">
        <v>9</v>
      </c>
    </row>
    <row r="31" spans="2:10" x14ac:dyDescent="0.35">
      <c r="B31" t="s">
        <v>21</v>
      </c>
      <c r="C31" t="s">
        <v>22</v>
      </c>
      <c r="D31" t="s">
        <v>94</v>
      </c>
      <c r="E31" t="s">
        <v>95</v>
      </c>
      <c r="F31" t="s">
        <v>96</v>
      </c>
      <c r="G31" t="s">
        <v>97</v>
      </c>
      <c r="H31" t="s">
        <v>98</v>
      </c>
      <c r="I31" t="s">
        <v>28</v>
      </c>
      <c r="J31" t="s">
        <v>9</v>
      </c>
    </row>
    <row r="32" spans="2:10" x14ac:dyDescent="0.35">
      <c r="B32" t="s">
        <v>21</v>
      </c>
      <c r="C32" t="s">
        <v>22</v>
      </c>
      <c r="D32" t="s">
        <v>99</v>
      </c>
      <c r="E32" t="s">
        <v>100</v>
      </c>
      <c r="F32" t="s">
        <v>101</v>
      </c>
      <c r="G32" t="s">
        <v>102</v>
      </c>
      <c r="H32" t="s">
        <v>103</v>
      </c>
      <c r="I32" t="s">
        <v>28</v>
      </c>
      <c r="J32" t="s">
        <v>9</v>
      </c>
    </row>
    <row r="33" spans="2:10" x14ac:dyDescent="0.35">
      <c r="B33" t="s">
        <v>21</v>
      </c>
      <c r="C33" t="s">
        <v>22</v>
      </c>
      <c r="D33" t="s">
        <v>104</v>
      </c>
      <c r="E33" t="s">
        <v>105</v>
      </c>
      <c r="F33" t="s">
        <v>106</v>
      </c>
      <c r="G33" t="s">
        <v>107</v>
      </c>
      <c r="H33" t="s">
        <v>108</v>
      </c>
      <c r="I33" t="s">
        <v>28</v>
      </c>
      <c r="J33" t="s">
        <v>9</v>
      </c>
    </row>
    <row r="34" spans="2:10" x14ac:dyDescent="0.35">
      <c r="B34" t="s">
        <v>21</v>
      </c>
      <c r="C34" t="s">
        <v>22</v>
      </c>
      <c r="D34" t="s">
        <v>109</v>
      </c>
      <c r="E34" t="s">
        <v>110</v>
      </c>
      <c r="F34" t="s">
        <v>111</v>
      </c>
      <c r="G34" t="s">
        <v>112</v>
      </c>
      <c r="H34" t="s">
        <v>113</v>
      </c>
      <c r="I34" t="s">
        <v>28</v>
      </c>
      <c r="J34" t="s">
        <v>9</v>
      </c>
    </row>
    <row r="35" spans="2:10" x14ac:dyDescent="0.35">
      <c r="B35" t="s">
        <v>21</v>
      </c>
      <c r="C35" t="s">
        <v>22</v>
      </c>
      <c r="D35" t="s">
        <v>114</v>
      </c>
      <c r="E35" t="s">
        <v>115</v>
      </c>
      <c r="F35" t="s">
        <v>116</v>
      </c>
      <c r="G35" t="s">
        <v>117</v>
      </c>
      <c r="H35" t="s">
        <v>118</v>
      </c>
      <c r="I35" t="s">
        <v>28</v>
      </c>
      <c r="J35" t="s">
        <v>9</v>
      </c>
    </row>
    <row r="36" spans="2:10" x14ac:dyDescent="0.35">
      <c r="B36" t="s">
        <v>21</v>
      </c>
      <c r="C36" t="s">
        <v>22</v>
      </c>
      <c r="D36" t="s">
        <v>119</v>
      </c>
      <c r="E36" t="s">
        <v>120</v>
      </c>
      <c r="F36" t="s">
        <v>121</v>
      </c>
      <c r="G36" t="s">
        <v>122</v>
      </c>
      <c r="H36" t="s">
        <v>123</v>
      </c>
      <c r="I36" t="s">
        <v>28</v>
      </c>
      <c r="J36" t="s">
        <v>9</v>
      </c>
    </row>
    <row r="37" spans="2:10" x14ac:dyDescent="0.35">
      <c r="B37" t="s">
        <v>21</v>
      </c>
      <c r="C37" t="s">
        <v>22</v>
      </c>
      <c r="D37" t="s">
        <v>124</v>
      </c>
      <c r="E37" t="s">
        <v>125</v>
      </c>
      <c r="F37" t="s">
        <v>126</v>
      </c>
      <c r="G37" t="s">
        <v>127</v>
      </c>
      <c r="H37" t="s">
        <v>128</v>
      </c>
      <c r="I37" t="s">
        <v>28</v>
      </c>
      <c r="J37" t="s">
        <v>9</v>
      </c>
    </row>
    <row r="38" spans="2:10" x14ac:dyDescent="0.35">
      <c r="B38" t="s">
        <v>21</v>
      </c>
      <c r="C38" t="s">
        <v>22</v>
      </c>
      <c r="D38" t="s">
        <v>129</v>
      </c>
      <c r="E38" t="s">
        <v>130</v>
      </c>
      <c r="F38" t="s">
        <v>131</v>
      </c>
      <c r="G38" t="s">
        <v>132</v>
      </c>
      <c r="H38" t="s">
        <v>133</v>
      </c>
      <c r="I38" t="s">
        <v>28</v>
      </c>
      <c r="J38" t="s">
        <v>9</v>
      </c>
    </row>
    <row r="39" spans="2:10" x14ac:dyDescent="0.35">
      <c r="B39" t="s">
        <v>21</v>
      </c>
      <c r="C39" t="s">
        <v>22</v>
      </c>
      <c r="D39" t="s">
        <v>134</v>
      </c>
      <c r="E39" t="s">
        <v>135</v>
      </c>
      <c r="F39" t="s">
        <v>136</v>
      </c>
      <c r="G39" t="s">
        <v>137</v>
      </c>
      <c r="H39" t="s">
        <v>138</v>
      </c>
      <c r="I39" t="s">
        <v>28</v>
      </c>
      <c r="J39" t="s">
        <v>9</v>
      </c>
    </row>
    <row r="40" spans="2:10" x14ac:dyDescent="0.35">
      <c r="B40" t="s">
        <v>21</v>
      </c>
      <c r="C40" t="s">
        <v>22</v>
      </c>
      <c r="D40" t="s">
        <v>139</v>
      </c>
      <c r="E40" t="s">
        <v>140</v>
      </c>
      <c r="F40" t="s">
        <v>141</v>
      </c>
      <c r="G40" t="s">
        <v>142</v>
      </c>
      <c r="H40" t="s">
        <v>143</v>
      </c>
      <c r="I40" t="s">
        <v>28</v>
      </c>
      <c r="J40" t="s">
        <v>9</v>
      </c>
    </row>
    <row r="41" spans="2:10" x14ac:dyDescent="0.35">
      <c r="B41" t="s">
        <v>21</v>
      </c>
      <c r="C41" t="s">
        <v>22</v>
      </c>
      <c r="D41" t="s">
        <v>144</v>
      </c>
      <c r="E41" t="s">
        <v>145</v>
      </c>
      <c r="F41" t="s">
        <v>146</v>
      </c>
      <c r="G41" t="s">
        <v>147</v>
      </c>
      <c r="H41" t="s">
        <v>148</v>
      </c>
      <c r="I41" t="s">
        <v>28</v>
      </c>
      <c r="J41" t="s">
        <v>9</v>
      </c>
    </row>
    <row r="42" spans="2:10" x14ac:dyDescent="0.35">
      <c r="B42" t="s">
        <v>21</v>
      </c>
      <c r="C42" t="s">
        <v>22</v>
      </c>
      <c r="D42" t="s">
        <v>149</v>
      </c>
      <c r="E42" t="s">
        <v>150</v>
      </c>
      <c r="F42" t="s">
        <v>151</v>
      </c>
      <c r="G42" t="s">
        <v>152</v>
      </c>
      <c r="H42" t="s">
        <v>153</v>
      </c>
      <c r="I42" t="s">
        <v>28</v>
      </c>
      <c r="J42" t="s">
        <v>9</v>
      </c>
    </row>
    <row r="43" spans="2:10" x14ac:dyDescent="0.35">
      <c r="B43" t="s">
        <v>21</v>
      </c>
      <c r="C43" t="s">
        <v>22</v>
      </c>
      <c r="D43" t="s">
        <v>154</v>
      </c>
      <c r="E43" t="s">
        <v>155</v>
      </c>
      <c r="F43" t="s">
        <v>156</v>
      </c>
      <c r="G43" t="s">
        <v>157</v>
      </c>
      <c r="H43" t="s">
        <v>158</v>
      </c>
      <c r="I43" t="s">
        <v>28</v>
      </c>
      <c r="J43" t="s">
        <v>9</v>
      </c>
    </row>
    <row r="44" spans="2:10" x14ac:dyDescent="0.35">
      <c r="B44" t="s">
        <v>21</v>
      </c>
      <c r="C44" t="s">
        <v>22</v>
      </c>
      <c r="D44" t="s">
        <v>159</v>
      </c>
      <c r="E44" t="s">
        <v>160</v>
      </c>
      <c r="F44" t="s">
        <v>161</v>
      </c>
      <c r="G44" t="s">
        <v>162</v>
      </c>
      <c r="H44" t="s">
        <v>163</v>
      </c>
      <c r="I44" t="s">
        <v>28</v>
      </c>
      <c r="J44" t="s">
        <v>9</v>
      </c>
    </row>
    <row r="45" spans="2:10" x14ac:dyDescent="0.35">
      <c r="B45" t="s">
        <v>21</v>
      </c>
      <c r="C45" t="s">
        <v>22</v>
      </c>
      <c r="D45" t="s">
        <v>164</v>
      </c>
      <c r="E45" t="s">
        <v>165</v>
      </c>
      <c r="F45" t="s">
        <v>166</v>
      </c>
      <c r="G45" t="s">
        <v>167</v>
      </c>
      <c r="H45" t="s">
        <v>168</v>
      </c>
      <c r="I45" t="s">
        <v>28</v>
      </c>
      <c r="J45" t="s">
        <v>9</v>
      </c>
    </row>
    <row r="46" spans="2:10" x14ac:dyDescent="0.35">
      <c r="B46" t="s">
        <v>21</v>
      </c>
      <c r="C46" t="s">
        <v>22</v>
      </c>
      <c r="D46" t="s">
        <v>169</v>
      </c>
      <c r="E46" t="s">
        <v>170</v>
      </c>
      <c r="F46" t="s">
        <v>171</v>
      </c>
      <c r="G46" t="s">
        <v>172</v>
      </c>
      <c r="H46" t="s">
        <v>173</v>
      </c>
      <c r="I46" t="s">
        <v>28</v>
      </c>
      <c r="J46" t="s">
        <v>9</v>
      </c>
    </row>
    <row r="47" spans="2:10" x14ac:dyDescent="0.35">
      <c r="B47" t="s">
        <v>21</v>
      </c>
      <c r="C47" t="s">
        <v>22</v>
      </c>
      <c r="D47" t="s">
        <v>174</v>
      </c>
      <c r="E47" t="s">
        <v>175</v>
      </c>
      <c r="F47" t="s">
        <v>176</v>
      </c>
      <c r="G47" t="s">
        <v>177</v>
      </c>
      <c r="H47" t="s">
        <v>178</v>
      </c>
      <c r="I47" t="s">
        <v>28</v>
      </c>
      <c r="J47" t="s">
        <v>9</v>
      </c>
    </row>
    <row r="48" spans="2:10" x14ac:dyDescent="0.35">
      <c r="B48" t="s">
        <v>179</v>
      </c>
    </row>
    <row r="49" spans="1:3" x14ac:dyDescent="0.35">
      <c r="B49" t="s">
        <v>180</v>
      </c>
      <c r="C49" t="s">
        <v>9</v>
      </c>
    </row>
    <row r="50" spans="1:3" x14ac:dyDescent="0.35">
      <c r="B50" t="s">
        <v>181</v>
      </c>
    </row>
    <row r="51" spans="1:3" x14ac:dyDescent="0.35">
      <c r="B51" t="s">
        <v>182</v>
      </c>
      <c r="C51" t="s">
        <v>9</v>
      </c>
    </row>
    <row r="52" spans="1:3" x14ac:dyDescent="0.35">
      <c r="B52" t="s">
        <v>183</v>
      </c>
    </row>
    <row r="53" spans="1:3" x14ac:dyDescent="0.35">
      <c r="B53" t="s">
        <v>184</v>
      </c>
    </row>
    <row r="54" spans="1:3" x14ac:dyDescent="0.35">
      <c r="B54" t="s">
        <v>185</v>
      </c>
      <c r="C54" t="s">
        <v>186</v>
      </c>
    </row>
    <row r="55" spans="1:3" x14ac:dyDescent="0.35">
      <c r="A55" t="s">
        <v>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91697-3059-064E-8ED7-D50E185B751C}">
  <dimension ref="A1:G31"/>
  <sheetViews>
    <sheetView tabSelected="1" topLeftCell="E1" zoomScale="85" workbookViewId="0">
      <selection activeCell="I11" sqref="I11"/>
    </sheetView>
  </sheetViews>
  <sheetFormatPr defaultColWidth="11" defaultRowHeight="15.5" x14ac:dyDescent="0.35"/>
  <cols>
    <col min="1" max="1" width="12.5" customWidth="1"/>
  </cols>
  <sheetData>
    <row r="1" spans="1:7" x14ac:dyDescent="0.35">
      <c r="A1" s="1" t="s">
        <v>188</v>
      </c>
      <c r="B1" s="1" t="s">
        <v>189</v>
      </c>
      <c r="E1" s="1" t="s">
        <v>190</v>
      </c>
      <c r="F1" s="1" t="s">
        <v>191</v>
      </c>
    </row>
    <row r="2" spans="1:7" x14ac:dyDescent="0.35">
      <c r="A2">
        <v>0.1</v>
      </c>
      <c r="B2" s="2">
        <v>5.6311002999999998E-2</v>
      </c>
      <c r="E2">
        <v>0.1</v>
      </c>
      <c r="F2">
        <f>(B2*B7)/2</f>
        <v>2.1349198451930782E-3</v>
      </c>
      <c r="G2">
        <f>STDEV(B2,B7)</f>
        <v>1.3799206515037264E-2</v>
      </c>
    </row>
    <row r="3" spans="1:7" x14ac:dyDescent="0.35">
      <c r="B3" s="2"/>
      <c r="E3">
        <v>0.2</v>
      </c>
      <c r="F3">
        <f>AVERAGE(B8:B10)</f>
        <v>0.12083215912428567</v>
      </c>
      <c r="G3">
        <f>STDEV(B8:B10)</f>
        <v>5.9663868503041142E-3</v>
      </c>
    </row>
    <row r="4" spans="1:7" x14ac:dyDescent="0.35">
      <c r="B4" s="2"/>
      <c r="E4">
        <v>0.4</v>
      </c>
      <c r="F4">
        <f>AVERAGE(B11:B13)</f>
        <v>0.15382661990584734</v>
      </c>
      <c r="G4">
        <f>STDEV(B11:B13)</f>
        <v>2.3918872366104744E-3</v>
      </c>
    </row>
    <row r="5" spans="1:7" x14ac:dyDescent="0.35">
      <c r="E5">
        <v>0.5</v>
      </c>
      <c r="F5">
        <f>AVERAGE(B14:B16)</f>
        <v>0.29421338401223368</v>
      </c>
      <c r="G5">
        <f>STDEV(B14:B16)</f>
        <v>8.6220047722435668E-3</v>
      </c>
    </row>
    <row r="6" spans="1:7" x14ac:dyDescent="0.35">
      <c r="E6">
        <v>0.6</v>
      </c>
      <c r="F6">
        <f>AVERAGE(B17:B19)</f>
        <v>0.39193924036674938</v>
      </c>
      <c r="G6">
        <f>STDEV(B17:B19)</f>
        <v>9.0465790122728311E-3</v>
      </c>
    </row>
    <row r="7" spans="1:7" x14ac:dyDescent="0.35">
      <c r="A7">
        <v>0.1</v>
      </c>
      <c r="B7">
        <v>7.5826028003552995E-2</v>
      </c>
      <c r="E7">
        <v>1</v>
      </c>
      <c r="F7">
        <f>AVERAGE(B20:B22)</f>
        <v>0.61173804652751129</v>
      </c>
      <c r="G7">
        <f>STDEV(B20:B22)</f>
        <v>8.2705243138079636E-3</v>
      </c>
    </row>
    <row r="8" spans="1:7" x14ac:dyDescent="0.35">
      <c r="A8">
        <v>0.2</v>
      </c>
      <c r="B8">
        <v>0.12760559773747401</v>
      </c>
    </row>
    <row r="9" spans="1:7" x14ac:dyDescent="0.35">
      <c r="A9">
        <v>0.2</v>
      </c>
      <c r="B9">
        <v>0.116355408138102</v>
      </c>
    </row>
    <row r="10" spans="1:7" x14ac:dyDescent="0.35">
      <c r="A10">
        <v>0.2</v>
      </c>
      <c r="B10">
        <v>0.118535471497281</v>
      </c>
    </row>
    <row r="11" spans="1:7" x14ac:dyDescent="0.35">
      <c r="A11">
        <v>0.4</v>
      </c>
      <c r="B11">
        <v>0.156588330102819</v>
      </c>
    </row>
    <row r="12" spans="1:7" x14ac:dyDescent="0.35">
      <c r="A12">
        <v>0.4</v>
      </c>
      <c r="B12">
        <v>0.15247478451820001</v>
      </c>
    </row>
    <row r="13" spans="1:7" x14ac:dyDescent="0.35">
      <c r="A13">
        <v>0.4</v>
      </c>
      <c r="B13">
        <v>0.152416745096523</v>
      </c>
    </row>
    <row r="14" spans="1:7" x14ac:dyDescent="0.35">
      <c r="A14">
        <v>0.5</v>
      </c>
      <c r="B14">
        <v>0.29139865895412398</v>
      </c>
    </row>
    <row r="15" spans="1:7" x14ac:dyDescent="0.35">
      <c r="A15">
        <v>0.5</v>
      </c>
      <c r="B15">
        <v>0.28735050117443101</v>
      </c>
    </row>
    <row r="16" spans="1:7" x14ac:dyDescent="0.35">
      <c r="A16">
        <v>0.5</v>
      </c>
      <c r="B16">
        <v>0.303890991908146</v>
      </c>
    </row>
    <row r="17" spans="1:2" x14ac:dyDescent="0.35">
      <c r="A17">
        <v>0.6</v>
      </c>
      <c r="B17">
        <v>0.398676807282766</v>
      </c>
    </row>
    <row r="18" spans="1:2" x14ac:dyDescent="0.35">
      <c r="A18">
        <v>0.6</v>
      </c>
      <c r="B18">
        <v>0.39548381252410197</v>
      </c>
    </row>
    <row r="19" spans="1:2" x14ac:dyDescent="0.35">
      <c r="A19">
        <v>0.6</v>
      </c>
      <c r="B19">
        <v>0.38165710129337999</v>
      </c>
    </row>
    <row r="20" spans="1:2" x14ac:dyDescent="0.35">
      <c r="A20">
        <v>1</v>
      </c>
      <c r="B20">
        <v>0.60251598986471</v>
      </c>
    </row>
    <row r="21" spans="1:2" x14ac:dyDescent="0.35">
      <c r="A21">
        <v>1</v>
      </c>
      <c r="B21">
        <v>0.61420039489057099</v>
      </c>
    </row>
    <row r="22" spans="1:2" x14ac:dyDescent="0.35">
      <c r="A22">
        <v>1</v>
      </c>
      <c r="B22">
        <v>0.618497754827253</v>
      </c>
    </row>
    <row r="23" spans="1:2" x14ac:dyDescent="0.35">
      <c r="A23">
        <v>1.5</v>
      </c>
      <c r="B23">
        <v>1.1512736420080401</v>
      </c>
    </row>
    <row r="24" spans="1:2" x14ac:dyDescent="0.35">
      <c r="A24">
        <v>1.5</v>
      </c>
      <c r="B24">
        <v>1.3715776202763099</v>
      </c>
    </row>
    <row r="25" spans="1:2" x14ac:dyDescent="0.35">
      <c r="A25">
        <v>1.5</v>
      </c>
      <c r="B25">
        <v>1.4901063853962699</v>
      </c>
    </row>
    <row r="26" spans="1:2" x14ac:dyDescent="0.35">
      <c r="A26">
        <v>5</v>
      </c>
      <c r="B26">
        <v>1.76640265805283</v>
      </c>
    </row>
    <row r="27" spans="1:2" x14ac:dyDescent="0.35">
      <c r="A27">
        <v>5</v>
      </c>
      <c r="B27">
        <v>1.2492627329894399</v>
      </c>
    </row>
    <row r="28" spans="1:2" x14ac:dyDescent="0.35">
      <c r="A28">
        <v>5</v>
      </c>
      <c r="B28">
        <v>1.4212182862498901</v>
      </c>
    </row>
    <row r="29" spans="1:2" x14ac:dyDescent="0.35">
      <c r="A29">
        <v>10</v>
      </c>
      <c r="B29">
        <v>1.8189948932211599</v>
      </c>
    </row>
    <row r="30" spans="1:2" x14ac:dyDescent="0.35">
      <c r="A30">
        <v>10</v>
      </c>
      <c r="B30">
        <v>1.4786813455808301</v>
      </c>
    </row>
    <row r="31" spans="1:2" x14ac:dyDescent="0.35">
      <c r="A31">
        <v>10</v>
      </c>
      <c r="B31">
        <v>1.7147590188710999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C1079-495B-E84F-95BA-4ED7433E861F}">
  <dimension ref="A9:E56"/>
  <sheetViews>
    <sheetView workbookViewId="0"/>
  </sheetViews>
  <sheetFormatPr defaultRowHeight="15.5" x14ac:dyDescent="0.35"/>
  <sheetData>
    <row r="9" spans="3:5" x14ac:dyDescent="0.35">
      <c r="C9" s="4"/>
      <c r="D9" s="4"/>
      <c r="E9" s="4"/>
    </row>
    <row r="19" spans="1:5" x14ac:dyDescent="0.35">
      <c r="C19" t="s">
        <v>192</v>
      </c>
      <c r="D19" t="s">
        <v>193</v>
      </c>
      <c r="E19" t="s">
        <v>194</v>
      </c>
    </row>
    <row r="20" spans="1:5" x14ac:dyDescent="0.35">
      <c r="A20" s="3">
        <v>0</v>
      </c>
      <c r="B20">
        <v>1</v>
      </c>
    </row>
    <row r="21" spans="1:5" x14ac:dyDescent="0.35">
      <c r="A21" s="3"/>
      <c r="B21">
        <v>2</v>
      </c>
    </row>
    <row r="22" spans="1:5" x14ac:dyDescent="0.35">
      <c r="A22" s="3"/>
      <c r="B22">
        <v>3</v>
      </c>
    </row>
    <row r="23" spans="1:5" x14ac:dyDescent="0.35">
      <c r="A23" s="3">
        <v>3</v>
      </c>
      <c r="B23">
        <v>1</v>
      </c>
      <c r="C23">
        <v>4.87</v>
      </c>
      <c r="D23">
        <v>3.19</v>
      </c>
      <c r="E23">
        <v>4.53</v>
      </c>
    </row>
    <row r="24" spans="1:5" x14ac:dyDescent="0.35">
      <c r="A24" s="3"/>
      <c r="B24">
        <v>2</v>
      </c>
      <c r="C24">
        <v>5.0199999999999996</v>
      </c>
      <c r="D24">
        <v>2.9</v>
      </c>
      <c r="E24">
        <v>4.26</v>
      </c>
    </row>
    <row r="25" spans="1:5" x14ac:dyDescent="0.35">
      <c r="A25" s="3"/>
      <c r="B25">
        <v>3</v>
      </c>
      <c r="C25">
        <v>4.9800000000000004</v>
      </c>
      <c r="D25">
        <v>3.14</v>
      </c>
      <c r="E25">
        <v>4.32</v>
      </c>
    </row>
    <row r="26" spans="1:5" x14ac:dyDescent="0.35">
      <c r="A26" s="3">
        <v>4</v>
      </c>
      <c r="B26">
        <v>1</v>
      </c>
      <c r="C26">
        <v>4.7699999999999996</v>
      </c>
      <c r="D26">
        <v>3.96</v>
      </c>
      <c r="E26">
        <v>4.6399999999999997</v>
      </c>
    </row>
    <row r="27" spans="1:5" x14ac:dyDescent="0.35">
      <c r="A27" s="3"/>
      <c r="B27">
        <v>2</v>
      </c>
      <c r="C27">
        <v>4.97</v>
      </c>
      <c r="E27">
        <v>4.67</v>
      </c>
    </row>
    <row r="28" spans="1:5" x14ac:dyDescent="0.35">
      <c r="A28" s="3"/>
      <c r="B28">
        <v>3</v>
      </c>
      <c r="E28">
        <v>4.72</v>
      </c>
    </row>
    <row r="29" spans="1:5" x14ac:dyDescent="0.35">
      <c r="A29" s="3">
        <v>5</v>
      </c>
      <c r="B29">
        <v>1</v>
      </c>
      <c r="C29">
        <v>5.04</v>
      </c>
      <c r="D29">
        <v>5.04</v>
      </c>
      <c r="E29">
        <v>4.84</v>
      </c>
    </row>
    <row r="30" spans="1:5" x14ac:dyDescent="0.35">
      <c r="A30" s="3"/>
      <c r="B30">
        <v>2</v>
      </c>
      <c r="C30">
        <v>5.1100000000000003</v>
      </c>
      <c r="D30">
        <v>5.1100000000000003</v>
      </c>
      <c r="E30">
        <v>4.75</v>
      </c>
    </row>
    <row r="31" spans="1:5" x14ac:dyDescent="0.35">
      <c r="A31" s="3"/>
      <c r="B31">
        <v>3</v>
      </c>
      <c r="C31">
        <v>4.97</v>
      </c>
      <c r="D31">
        <v>4.97</v>
      </c>
      <c r="E31">
        <v>4.84</v>
      </c>
    </row>
    <row r="32" spans="1:5" x14ac:dyDescent="0.35">
      <c r="A32" s="3">
        <v>6</v>
      </c>
      <c r="B32">
        <v>1</v>
      </c>
      <c r="E32">
        <v>4.97</v>
      </c>
    </row>
    <row r="33" spans="1:5" x14ac:dyDescent="0.35">
      <c r="A33" s="3"/>
      <c r="B33">
        <v>2</v>
      </c>
      <c r="C33">
        <v>4.66</v>
      </c>
      <c r="D33">
        <v>6.23</v>
      </c>
      <c r="E33">
        <v>4.8899999999999997</v>
      </c>
    </row>
    <row r="34" spans="1:5" x14ac:dyDescent="0.35">
      <c r="A34" s="3"/>
      <c r="B34">
        <v>3</v>
      </c>
      <c r="C34">
        <v>4.93</v>
      </c>
      <c r="D34">
        <v>6.14</v>
      </c>
      <c r="E34">
        <v>4.8</v>
      </c>
    </row>
    <row r="35" spans="1:5" x14ac:dyDescent="0.35">
      <c r="A35" s="3">
        <v>7</v>
      </c>
      <c r="B35">
        <v>1</v>
      </c>
      <c r="C35">
        <v>5.31</v>
      </c>
      <c r="D35">
        <v>6.98</v>
      </c>
      <c r="E35">
        <v>5.16</v>
      </c>
    </row>
    <row r="36" spans="1:5" x14ac:dyDescent="0.35">
      <c r="A36" s="3"/>
      <c r="B36">
        <v>2</v>
      </c>
      <c r="C36">
        <v>4.9000000000000004</v>
      </c>
      <c r="D36">
        <v>7.03</v>
      </c>
      <c r="E36">
        <v>4.71</v>
      </c>
    </row>
    <row r="37" spans="1:5" x14ac:dyDescent="0.35">
      <c r="A37" s="3"/>
      <c r="B37">
        <v>3</v>
      </c>
      <c r="C37">
        <v>5.05</v>
      </c>
      <c r="D37">
        <v>7.22</v>
      </c>
      <c r="E37">
        <v>5.52</v>
      </c>
    </row>
    <row r="41" spans="1:5" x14ac:dyDescent="0.35">
      <c r="A41" t="s">
        <v>195</v>
      </c>
      <c r="C41" t="s">
        <v>196</v>
      </c>
    </row>
    <row r="42" spans="1:5" x14ac:dyDescent="0.35">
      <c r="A42" s="3">
        <v>0</v>
      </c>
      <c r="B42">
        <v>1</v>
      </c>
    </row>
    <row r="43" spans="1:5" x14ac:dyDescent="0.35">
      <c r="A43" s="3"/>
      <c r="B43">
        <v>2</v>
      </c>
    </row>
    <row r="44" spans="1:5" x14ac:dyDescent="0.35">
      <c r="A44" s="3"/>
      <c r="B44">
        <v>3</v>
      </c>
    </row>
    <row r="45" spans="1:5" x14ac:dyDescent="0.35">
      <c r="A45" s="3">
        <v>0.5</v>
      </c>
      <c r="B45">
        <v>1</v>
      </c>
      <c r="C45">
        <v>3.1</v>
      </c>
    </row>
    <row r="46" spans="1:5" x14ac:dyDescent="0.35">
      <c r="A46" s="3"/>
      <c r="B46">
        <v>2</v>
      </c>
      <c r="C46">
        <v>3.13</v>
      </c>
    </row>
    <row r="47" spans="1:5" x14ac:dyDescent="0.35">
      <c r="A47" s="3"/>
      <c r="B47">
        <v>3</v>
      </c>
      <c r="C47">
        <v>3.1</v>
      </c>
    </row>
    <row r="48" spans="1:5" x14ac:dyDescent="0.35">
      <c r="A48" s="3">
        <v>1</v>
      </c>
      <c r="B48">
        <v>1</v>
      </c>
      <c r="C48">
        <v>3.26</v>
      </c>
    </row>
    <row r="49" spans="1:3" x14ac:dyDescent="0.35">
      <c r="A49" s="3"/>
      <c r="B49">
        <v>2</v>
      </c>
      <c r="C49">
        <v>3.31</v>
      </c>
    </row>
    <row r="50" spans="1:3" x14ac:dyDescent="0.35">
      <c r="A50" s="3"/>
      <c r="B50">
        <v>3</v>
      </c>
      <c r="C50">
        <v>3.23</v>
      </c>
    </row>
    <row r="51" spans="1:3" x14ac:dyDescent="0.35">
      <c r="A51" s="3">
        <v>3</v>
      </c>
      <c r="B51">
        <v>1</v>
      </c>
      <c r="C51">
        <v>3.53</v>
      </c>
    </row>
    <row r="52" spans="1:3" x14ac:dyDescent="0.35">
      <c r="A52" s="3"/>
      <c r="B52">
        <v>2</v>
      </c>
      <c r="C52">
        <v>3.5</v>
      </c>
    </row>
    <row r="53" spans="1:3" x14ac:dyDescent="0.35">
      <c r="A53" s="3"/>
      <c r="B53">
        <v>3</v>
      </c>
      <c r="C53">
        <v>3.75</v>
      </c>
    </row>
    <row r="54" spans="1:3" x14ac:dyDescent="0.35">
      <c r="A54" s="3">
        <v>5</v>
      </c>
      <c r="B54">
        <v>1</v>
      </c>
      <c r="C54">
        <v>3.88</v>
      </c>
    </row>
    <row r="55" spans="1:3" x14ac:dyDescent="0.35">
      <c r="A55" s="3"/>
      <c r="B55">
        <v>2</v>
      </c>
      <c r="C55">
        <v>3.82</v>
      </c>
    </row>
    <row r="56" spans="1:3" x14ac:dyDescent="0.35">
      <c r="A56" s="3"/>
      <c r="B56">
        <v>3</v>
      </c>
      <c r="C56">
        <v>3.96</v>
      </c>
    </row>
  </sheetData>
  <mergeCells count="12">
    <mergeCell ref="A54:A56"/>
    <mergeCell ref="C9:E9"/>
    <mergeCell ref="A20:A22"/>
    <mergeCell ref="A23:A25"/>
    <mergeCell ref="A26:A28"/>
    <mergeCell ref="A29:A31"/>
    <mergeCell ref="A32:A34"/>
    <mergeCell ref="A35:A37"/>
    <mergeCell ref="A42:A44"/>
    <mergeCell ref="A45:A47"/>
    <mergeCell ref="A48:A50"/>
    <mergeCell ref="A51:A5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2532C-F59C-495A-82C7-9B0F39572719}">
  <dimension ref="A1"/>
  <sheetViews>
    <sheetView workbookViewId="0"/>
  </sheetViews>
  <sheetFormatPr defaultRowHeight="15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Ellen Crombie</cp:lastModifiedBy>
  <cp:revision/>
  <dcterms:created xsi:type="dcterms:W3CDTF">2025-09-01T08:37:01Z</dcterms:created>
  <dcterms:modified xsi:type="dcterms:W3CDTF">2025-09-08T10:09:33Z</dcterms:modified>
  <cp:category/>
  <cp:contentStatus/>
</cp:coreProperties>
</file>