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prd-my.sharepoint.com/personal/tuo84526_temple_edu/Documents/"/>
    </mc:Choice>
  </mc:AlternateContent>
  <xr:revisionPtr revIDLastSave="124" documentId="8_{BDE04955-C0B5-4446-913B-92F8B8645175}" xr6:coauthVersionLast="47" xr6:coauthVersionMax="47" xr10:uidLastSave="{14FFB5CB-58B1-3141-A55F-687408FAEE5F}"/>
  <bookViews>
    <workbookView xWindow="380" yWindow="500" windowWidth="28040" windowHeight="16940" xr2:uid="{E6B0684C-8978-2B48-8662-CD51886B2EC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D10" i="1"/>
  <c r="A10" i="1"/>
  <c r="E10" i="1"/>
  <c r="E9" i="1"/>
  <c r="E8" i="1"/>
  <c r="E7" i="1"/>
  <c r="E6" i="1"/>
  <c r="E5" i="1"/>
  <c r="B10" i="1"/>
  <c r="B9" i="1"/>
  <c r="B8" i="1"/>
  <c r="D9" i="1"/>
  <c r="D8" i="1"/>
  <c r="D7" i="1"/>
  <c r="D6" i="1"/>
  <c r="D5" i="1"/>
  <c r="D4" i="1"/>
  <c r="A9" i="1"/>
  <c r="A8" i="1"/>
  <c r="A7" i="1"/>
  <c r="A6" i="1"/>
  <c r="A5" i="1"/>
  <c r="A4" i="1"/>
  <c r="B4" i="1"/>
  <c r="B7" i="1"/>
  <c r="B6" i="1"/>
  <c r="B5" i="1"/>
</calcChain>
</file>

<file path=xl/sharedStrings.xml><?xml version="1.0" encoding="utf-8"?>
<sst xmlns="http://schemas.openxmlformats.org/spreadsheetml/2006/main" count="6" uniqueCount="5">
  <si>
    <t>Graph 1</t>
  </si>
  <si>
    <t>Graph 2</t>
  </si>
  <si>
    <t>x = ln[H2O2]</t>
  </si>
  <si>
    <t>y = ln(rate)</t>
  </si>
  <si>
    <t>x = ln[I-]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</si>
</sst>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  <a:r>
              <a:rPr lang="en-US" baseline="0"/>
              <a:t> of ln(Rate) vs. ln[H2O2]AM (Run 1 - 3)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4993657042869641E-2"/>
                  <c:y val="-3.3315106445027706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Sheet1!$A$4:$A$6</c:f>
              <c:numCache>
                <c:formatCode>General</c:formatCode>
                <c:ptCount val="3"/>
                <c:pt idx="0">
                  <c:v>-1.9195928407379399</c:v>
                </c:pt>
                <c:pt idx="1">
                  <c:v>-1.5141277326297755</c:v>
                </c:pt>
                <c:pt idx="2">
                  <c:v>-1.2264456601779945</c:v>
                </c:pt>
              </c:numCache>
            </c:numRef>
          </c:xVal>
          <c:yVal>
            <c:numRef>
              <c:f>Sheet1!$B$4:$B$6</c:f>
              <c:numCache>
                <c:formatCode>General</c:formatCode>
                <c:ptCount val="3"/>
                <c:pt idx="0">
                  <c:v>-3.1336159809173774</c:v>
                </c:pt>
                <c:pt idx="1">
                  <c:v>-1.9476416472334614</c:v>
                </c:pt>
                <c:pt idx="2">
                  <c:v>-1.9281291717602262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97-BE47-8574-DA6C5869E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162432"/>
        <c:axId val="476154464"/>
      </c:scatterChart>
      <c:valAx>
        <c:axId val="47616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ln[H2O2]AM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54464"/>
        <c:crosses val="autoZero"/>
        <c:crossBetween val="midCat"/>
      </c:valAx>
      <c:valAx>
        <c:axId val="47615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ln(Rate)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6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of ln(Rate) vs. ln[I-]AM (Run 4 - 6)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1401793525809277E-2"/>
                  <c:y val="-1.4278579760863226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Sheet1!$D$7:$D$9</c:f>
              <c:numCache>
                <c:formatCode>General</c:formatCode>
                <c:ptCount val="3"/>
                <c:pt idx="0">
                  <c:v>-2.4849066497880004</c:v>
                </c:pt>
                <c:pt idx="1">
                  <c:v>-2.0794415416798357</c:v>
                </c:pt>
                <c:pt idx="2">
                  <c:v>-1.791759469228055</c:v>
                </c:pt>
              </c:numCache>
            </c:numRef>
          </c:xVal>
          <c:yVal>
            <c:numRef>
              <c:f>Sheet1!$E$7:$E$9</c:f>
              <c:numCache>
                <c:formatCode>General</c:formatCode>
                <c:ptCount val="3"/>
                <c:pt idx="0">
                  <c:v>-2.7521745172894629</c:v>
                </c:pt>
                <c:pt idx="1">
                  <c:v>-2.3765115431623416</c:v>
                </c:pt>
                <c:pt idx="2">
                  <c:v>-2.1649994300414823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D0-A546-9097-29872C2BC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186512"/>
        <c:axId val="476218624"/>
      </c:scatterChart>
      <c:valAx>
        <c:axId val="47618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ln[I-]AM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18624"/>
        <c:crosses val="autoZero"/>
        <c:crossBetween val="midCat"/>
      </c:valAx>
      <c:valAx>
        <c:axId val="47621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ln(Rate)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8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316190</xdr:colOff>
      <xdr:row>12</xdr:row>
      <xdr:rowOff>176621</xdr:rowOff>
    </xdr:from>
    <xdr:to>
      <xdr:col>5</xdr:col>
      <xdr:colOff>763963</xdr:colOff>
      <xdr:row>26</xdr:row>
      <xdr:rowOff>78687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796391-5291-C428-9422-BEB92734E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104069</xdr:colOff>
      <xdr:row>12</xdr:row>
      <xdr:rowOff>171803</xdr:rowOff>
    </xdr:from>
    <xdr:to>
      <xdr:col>11</xdr:col>
      <xdr:colOff>530930</xdr:colOff>
      <xdr:row>26</xdr:row>
      <xdr:rowOff>75142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3DBA0F-8037-0137-8C89-A634AD83C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2B3A0-31B2-2146-9992-D6B4388F6A02}">
  <dimension ref="A1:E10"/>
  <sheetViews>
    <sheetView tabSelected="1" zoomScale="144" workbookViewId="0">
      <selection activeCell="G7" sqref="G7"/>
    </sheetView>
  </sheetViews>
  <sheetFormatPr baseColWidth="10" defaultColWidth="11" defaultRowHeight="16" x14ac:dyDescent="0.2"/>
  <sheetData>
    <row r="1" spans="1:5" x14ac:dyDescent="0.2">
      <c r="A1" s="2" t="s">
        <v>0</v>
      </c>
      <c r="B1" s="2"/>
      <c r="C1" s="1"/>
      <c r="D1" s="2" t="s">
        <v>1</v>
      </c>
      <c r="E1" s="2"/>
    </row>
    <row r="3" spans="1:5" x14ac:dyDescent="0.2">
      <c r="A3" t="s">
        <v>2</v>
      </c>
      <c r="B3" t="s">
        <v>3</v>
      </c>
      <c r="D3" t="s">
        <v>4</v>
      </c>
      <c r="E3" t="s">
        <v>3</v>
      </c>
    </row>
    <row r="4" spans="1:5" x14ac:dyDescent="0.2">
      <c r="A4">
        <f>LN(0.88*10/60)</f>
        <v>-1.9195928407379399</v>
      </c>
      <c r="B4">
        <f>LN(0.04356)</f>
        <v>-3.1336159809173774</v>
      </c>
      <c r="D4">
        <f>LN(0.5*5/60)</f>
        <v>-3.1780538303479458</v>
      </c>
      <c r="E4">
        <f>LN(0.04356)</f>
        <v>-3.1336159809173774</v>
      </c>
    </row>
    <row r="5" spans="1:5" x14ac:dyDescent="0.2">
      <c r="A5">
        <f>LN(0.88*15/60)</f>
        <v>-1.5141277326297755</v>
      </c>
      <c r="B5">
        <f>LN(0.14261)</f>
        <v>-1.9476416472334614</v>
      </c>
      <c r="D5">
        <f>LN(0.5*5/60)</f>
        <v>-3.1780538303479458</v>
      </c>
      <c r="E5">
        <f>LN(0.14261)</f>
        <v>-1.9476416472334614</v>
      </c>
    </row>
    <row r="6" spans="1:5" x14ac:dyDescent="0.2">
      <c r="A6">
        <f>LN(0.88*20/60)</f>
        <v>-1.2264456601779945</v>
      </c>
      <c r="B6">
        <f>LN(0.14542)</f>
        <v>-1.9281291717602262</v>
      </c>
      <c r="D6">
        <f>LN(0.5*5/60)</f>
        <v>-3.1780538303479458</v>
      </c>
      <c r="E6">
        <f>LN(0.14542)</f>
        <v>-1.9281291717602262</v>
      </c>
    </row>
    <row r="7" spans="1:5" x14ac:dyDescent="0.2">
      <c r="A7">
        <f>LN(0.88*5/60)</f>
        <v>-2.6127400212978853</v>
      </c>
      <c r="B7">
        <f>LN(0.063789)</f>
        <v>-2.7521745172894629</v>
      </c>
      <c r="D7">
        <f>LN(0.5*10/60)</f>
        <v>-2.4849066497880004</v>
      </c>
      <c r="E7">
        <f>LN(0.063789)</f>
        <v>-2.7521745172894629</v>
      </c>
    </row>
    <row r="8" spans="1:5" x14ac:dyDescent="0.2">
      <c r="A8">
        <f>LN(0.88*5/60)</f>
        <v>-2.6127400212978853</v>
      </c>
      <c r="B8">
        <f>LN(0.092874)</f>
        <v>-2.3765115431623416</v>
      </c>
      <c r="D8">
        <f>LN(0.5*15/60)</f>
        <v>-2.0794415416798357</v>
      </c>
      <c r="E8">
        <f>LN(0.092874)</f>
        <v>-2.3765115431623416</v>
      </c>
    </row>
    <row r="9" spans="1:5" x14ac:dyDescent="0.2">
      <c r="A9">
        <f>LN(0.88*5/60)</f>
        <v>-2.6127400212978853</v>
      </c>
      <c r="B9">
        <f>LN(0.11475)</f>
        <v>-2.1649994300414823</v>
      </c>
      <c r="D9">
        <f>LN(0.5*20/60)</f>
        <v>-1.791759469228055</v>
      </c>
      <c r="E9">
        <f>LN(0.11475)</f>
        <v>-2.1649994300414823</v>
      </c>
    </row>
    <row r="10" spans="1:5" x14ac:dyDescent="0.2">
      <c r="A10">
        <f>LN(0.88*10/60)</f>
        <v>-1.9195928407379399</v>
      </c>
      <c r="B10">
        <f>LN(0.21274)</f>
        <v>-1.5476845161586181</v>
      </c>
      <c r="D10">
        <f>LN(0.5*5/60)</f>
        <v>-3.1780538303479458</v>
      </c>
      <c r="E10">
        <f>LN(0.21274)</f>
        <v>-1.5476845161586181</v>
      </c>
    </row>
  </sheetData>
  <mergeCells count="2">
    <mergeCell ref="A1:B1"/>
    <mergeCell ref="D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Elle Nguyen</cp:lastModifiedBy>
  <cp:revision/>
  <dcterms:created xsi:type="dcterms:W3CDTF">2023-04-04T15:53:59Z</dcterms:created>
  <dcterms:modified xsi:type="dcterms:W3CDTF">2023-04-11T04:15:31Z</dcterms:modified>
  <cp:category/>
  <cp:contentStatus/>
</cp:coreProperties>
</file>