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prd-my.sharepoint.com/personal/tuo84526_temple_edu/Documents/CHEM 1034/"/>
    </mc:Choice>
  </mc:AlternateContent>
  <xr:revisionPtr revIDLastSave="140" documentId="8_{69EA08B1-896B-5B46-91CB-CC55105A7DD1}" xr6:coauthVersionLast="47" xr6:coauthVersionMax="47" xr10:uidLastSave="{D247427C-6942-7747-B0B3-F3AABBEB5374}"/>
  <bookViews>
    <workbookView xWindow="0" yWindow="500" windowWidth="28800" windowHeight="17500" xr2:uid="{E2EB1119-4478-B848-9C32-892797CB8F7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C11" i="1"/>
  <c r="D11" i="1" s="1"/>
  <c r="C12" i="1"/>
  <c r="D12" i="1" s="1"/>
  <c r="C13" i="1"/>
  <c r="D13" i="1" s="1"/>
  <c r="C10" i="1"/>
  <c r="B6" i="1"/>
  <c r="G10" i="1" l="1"/>
  <c r="H10" i="1" s="1"/>
  <c r="F11" i="1"/>
  <c r="G11" i="1" s="1"/>
  <c r="H11" i="1" s="1"/>
  <c r="F12" i="1"/>
  <c r="G12" i="1" s="1"/>
  <c r="H12" i="1" s="1"/>
  <c r="F13" i="1"/>
  <c r="G13" i="1" s="1"/>
  <c r="H13" i="1" s="1"/>
  <c r="D10" i="1"/>
</calcChain>
</file>

<file path=xl/sharedStrings.xml><?xml version="1.0" encoding="utf-8"?>
<sst xmlns="http://schemas.openxmlformats.org/spreadsheetml/2006/main" count="23" uniqueCount="21">
  <si>
    <t>Part A</t>
  </si>
  <si>
    <t>1/T2 (K-1)</t>
  </si>
  <si>
    <t>lnPvap</t>
  </si>
  <si>
    <t>ID of volatile liquid</t>
  </si>
  <si>
    <t>Run 1</t>
  </si>
  <si>
    <t>P_air at room temp (kPa)</t>
  </si>
  <si>
    <t>T1 (degree C)</t>
  </si>
  <si>
    <t>T1 (K)</t>
  </si>
  <si>
    <t>Part B</t>
  </si>
  <si>
    <t>x</t>
  </si>
  <si>
    <t>y</t>
  </si>
  <si>
    <t>T2 ranges</t>
  </si>
  <si>
    <t>T2 (degree C)</t>
  </si>
  <si>
    <t>T2 (K)</t>
  </si>
  <si>
    <t>Ptotal (kPa)</t>
  </si>
  <si>
    <t>Pair (kPa)</t>
  </si>
  <si>
    <t>Pvap (kPa)</t>
  </si>
  <si>
    <t>23-27 degree C</t>
  </si>
  <si>
    <t>15-20 degree C</t>
  </si>
  <si>
    <t>29-31 degree C</t>
  </si>
  <si>
    <t>35-38 degree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</si>
</sst>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Clausius-Clapeyron plot for Volatile Liquid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lnPvap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577225392038186"/>
                  <c:y val="-0.1272311941860905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Sheet1!$D$2:$D$5</c:f>
              <c:numCache>
                <c:formatCode>General</c:formatCode>
                <c:ptCount val="4"/>
                <c:pt idx="0">
                  <c:v>3.3698399326032012E-3</c:v>
                </c:pt>
                <c:pt idx="1">
                  <c:v>3.4476814342354772E-3</c:v>
                </c:pt>
                <c:pt idx="2">
                  <c:v>3.3019646689780423E-3</c:v>
                </c:pt>
                <c:pt idx="3">
                  <c:v>3.2190568163528088E-3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1.085189268335967</c:v>
                </c:pt>
                <c:pt idx="1">
                  <c:v>0.89057243759702054</c:v>
                </c:pt>
                <c:pt idx="2">
                  <c:v>1.5333367946339729</c:v>
                </c:pt>
                <c:pt idx="3">
                  <c:v>2.0556403071783613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5-424A-B77C-36DCEF1E6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04528"/>
        <c:axId val="1382047600"/>
      </c:scatterChart>
      <c:valAx>
        <c:axId val="138260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1/T2</a:t>
                </a:r>
                <a:r>
                  <a:rPr lang="en-US" baseline="0"/>
                  <a:t> (K^-1)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47600"/>
        <c:crosses val="autoZero"/>
        <c:crossBetween val="midCat"/>
      </c:valAx>
      <c:valAx>
        <c:axId val="13820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</a:t>
                </a:r>
                <a:r>
                  <a:rPr lang="en-US" baseline="0"/>
                  <a:t> Pvap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0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601134</xdr:colOff>
      <xdr:row>14</xdr:row>
      <xdr:rowOff>105834</xdr:rowOff>
    </xdr:from>
    <xdr:to>
      <xdr:col>8</xdr:col>
      <xdr:colOff>619760</xdr:colOff>
      <xdr:row>28</xdr:row>
      <xdr:rowOff>132080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988BF-0EB3-1F32-31CA-A8A4A8A35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716280</xdr:colOff>
      <xdr:row>13</xdr:row>
      <xdr:rowOff>111760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2EFD2AF-2256-51D3-BBDE-63CDC8524CB5}"/>
            </a:ext>
          </a:extLst>
        </xdr:cNvPr>
        <xdr:cNvSpPr txBox="1"/>
      </xdr:nvSpPr>
      <xdr:spPr>
        <a:xfrm>
          <a:off x="6710680" y="27533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2461-277B-B040-BFF0-82C4C4BD52E9}">
  <dimension ref="A1:H13"/>
  <sheetViews>
    <sheetView tabSelected="1" zoomScale="125" workbookViewId="0">
      <selection activeCell="H5" sqref="H5"/>
    </sheetView>
  </sheetViews>
  <sheetFormatPr baseColWidth="10" defaultColWidth="10.83203125" defaultRowHeight="16" x14ac:dyDescent="0.2"/>
  <cols>
    <col min="1" max="1" width="21.6640625" style="3" customWidth="1"/>
    <col min="2" max="2" width="13.1640625" style="3" customWidth="1"/>
    <col min="3" max="3" width="12.6640625" style="3" customWidth="1"/>
    <col min="4" max="4" width="14.6640625" style="3" customWidth="1"/>
    <col min="5" max="5" width="16.33203125" style="3" customWidth="1"/>
    <col min="6" max="7" width="16.6640625" style="3" customWidth="1"/>
    <col min="8" max="8" width="15.6640625" style="3" customWidth="1"/>
    <col min="9" max="16384" width="10.83203125" style="3"/>
  </cols>
  <sheetData>
    <row r="1" spans="1:8" x14ac:dyDescent="0.2">
      <c r="A1" s="2" t="s">
        <v>0</v>
      </c>
      <c r="D1" s="1" t="s">
        <v>1</v>
      </c>
      <c r="E1" s="1" t="s">
        <v>2</v>
      </c>
    </row>
    <row r="2" spans="1:8" x14ac:dyDescent="0.2">
      <c r="A2" s="3" t="s">
        <v>3</v>
      </c>
      <c r="D2" s="1">
        <v>3.3698399326032012E-3</v>
      </c>
      <c r="E2" s="1">
        <v>1.085189268335967</v>
      </c>
    </row>
    <row r="3" spans="1:8" x14ac:dyDescent="0.2">
      <c r="A3" s="2" t="s">
        <v>4</v>
      </c>
      <c r="D3" s="1">
        <v>3.4476814342354772E-3</v>
      </c>
      <c r="E3" s="1">
        <v>0.89057243759702054</v>
      </c>
    </row>
    <row r="4" spans="1:8" x14ac:dyDescent="0.2">
      <c r="A4" s="3" t="s">
        <v>5</v>
      </c>
      <c r="B4" s="3">
        <v>103.93</v>
      </c>
      <c r="D4" s="1">
        <v>3.3019646689780423E-3</v>
      </c>
      <c r="E4" s="1">
        <v>1.5333367946339729</v>
      </c>
    </row>
    <row r="5" spans="1:8" x14ac:dyDescent="0.2">
      <c r="A5" s="3" t="s">
        <v>6</v>
      </c>
      <c r="B5" s="3">
        <v>23.6</v>
      </c>
      <c r="D5" s="1">
        <v>3.2190568163528088E-3</v>
      </c>
      <c r="E5" s="1">
        <v>2.0556403071783613</v>
      </c>
    </row>
    <row r="6" spans="1:8" x14ac:dyDescent="0.2">
      <c r="A6" s="3" t="s">
        <v>7</v>
      </c>
      <c r="B6" s="3">
        <f>B5+273.15</f>
        <v>296.75</v>
      </c>
    </row>
    <row r="8" spans="1:8" x14ac:dyDescent="0.2">
      <c r="A8" s="2" t="s">
        <v>8</v>
      </c>
      <c r="D8" s="1" t="s">
        <v>9</v>
      </c>
      <c r="E8" s="1"/>
      <c r="F8" s="1"/>
      <c r="G8" s="1"/>
      <c r="H8" s="1" t="s">
        <v>10</v>
      </c>
    </row>
    <row r="9" spans="1:8" x14ac:dyDescent="0.2">
      <c r="A9" s="4" t="s">
        <v>11</v>
      </c>
      <c r="B9" s="4" t="s">
        <v>12</v>
      </c>
      <c r="C9" s="4" t="s">
        <v>13</v>
      </c>
      <c r="D9" s="4" t="s">
        <v>1</v>
      </c>
      <c r="E9" s="4" t="s">
        <v>14</v>
      </c>
      <c r="F9" s="4" t="s">
        <v>15</v>
      </c>
      <c r="G9" s="4" t="s">
        <v>16</v>
      </c>
      <c r="H9" s="4" t="s">
        <v>2</v>
      </c>
    </row>
    <row r="10" spans="1:8" x14ac:dyDescent="0.2">
      <c r="A10" s="4" t="s">
        <v>17</v>
      </c>
      <c r="B10" s="4">
        <v>23.6</v>
      </c>
      <c r="C10" s="4">
        <f>B10+273.15</f>
        <v>296.75</v>
      </c>
      <c r="D10" s="5">
        <f>1/C10</f>
        <v>3.3698399326032012E-3</v>
      </c>
      <c r="E10" s="4">
        <v>106.89</v>
      </c>
      <c r="F10" s="4">
        <f>B4*C10/B6</f>
        <v>103.93</v>
      </c>
      <c r="G10" s="4">
        <f>E10-F10</f>
        <v>2.9599999999999937</v>
      </c>
      <c r="H10" s="4">
        <f>LN(G10)</f>
        <v>1.085189268335967</v>
      </c>
    </row>
    <row r="11" spans="1:8" x14ac:dyDescent="0.2">
      <c r="A11" s="4" t="s">
        <v>18</v>
      </c>
      <c r="B11" s="4">
        <v>16.899999999999999</v>
      </c>
      <c r="C11" s="4">
        <f t="shared" ref="C11:C13" si="0">B11+273.15</f>
        <v>290.04999999999995</v>
      </c>
      <c r="D11" s="5">
        <f t="shared" ref="D11:D13" si="1">1/C11</f>
        <v>3.4476814342354772E-3</v>
      </c>
      <c r="E11" s="4">
        <v>104.02</v>
      </c>
      <c r="F11" s="4">
        <f>B4*C11/B6</f>
        <v>101.58347598989047</v>
      </c>
      <c r="G11" s="4">
        <f t="shared" ref="G11:G13" si="2">E11-F11</f>
        <v>2.4365240101095225</v>
      </c>
      <c r="H11" s="4">
        <f t="shared" ref="H11:H13" si="3">LN(G11)</f>
        <v>0.89057243759702054</v>
      </c>
    </row>
    <row r="12" spans="1:8" x14ac:dyDescent="0.2">
      <c r="A12" s="4" t="s">
        <v>19</v>
      </c>
      <c r="B12" s="4">
        <v>29.7</v>
      </c>
      <c r="C12" s="4">
        <f t="shared" si="0"/>
        <v>302.84999999999997</v>
      </c>
      <c r="D12" s="5">
        <f t="shared" si="1"/>
        <v>3.3019646689780423E-3</v>
      </c>
      <c r="E12" s="4">
        <v>110.7</v>
      </c>
      <c r="F12" s="4">
        <f>B4*C12/B6</f>
        <v>106.06638753159224</v>
      </c>
      <c r="G12" s="4">
        <f t="shared" si="2"/>
        <v>4.6336124684077618</v>
      </c>
      <c r="H12" s="4">
        <f t="shared" si="3"/>
        <v>1.5333367946339729</v>
      </c>
    </row>
    <row r="13" spans="1:8" x14ac:dyDescent="0.2">
      <c r="A13" s="4" t="s">
        <v>20</v>
      </c>
      <c r="B13" s="4">
        <v>37.5</v>
      </c>
      <c r="C13" s="4">
        <f t="shared" si="0"/>
        <v>310.64999999999998</v>
      </c>
      <c r="D13" s="5">
        <f t="shared" si="1"/>
        <v>3.2190568163528088E-3</v>
      </c>
      <c r="E13" s="4">
        <v>116.61</v>
      </c>
      <c r="F13" s="4">
        <f>B4*C13/B6</f>
        <v>108.79816175231677</v>
      </c>
      <c r="G13" s="4">
        <f t="shared" si="2"/>
        <v>7.8118382476832267</v>
      </c>
      <c r="H13" s="4">
        <f t="shared" si="3"/>
        <v>2.0556403071783613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Elle Nguyen</cp:lastModifiedBy>
  <cp:revision/>
  <dcterms:created xsi:type="dcterms:W3CDTF">2023-02-07T03:14:50Z</dcterms:created>
  <dcterms:modified xsi:type="dcterms:W3CDTF">2023-02-10T02:15:36Z</dcterms:modified>
  <cp:category/>
  <cp:contentStatus/>
</cp:coreProperties>
</file>