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8_{85FE433D-5DB9-4EFF-BF56-E8EC44495EE0}" xr6:coauthVersionLast="47" xr6:coauthVersionMax="47" xr10:uidLastSave="{00000000-0000-0000-0000-000000000000}"/>
  <bookViews>
    <workbookView xWindow="-110" yWindow="-110" windowWidth="19420" windowHeight="11020" firstSheet="2" activeTab="8" xr2:uid="{00000000-000D-0000-FFFF-FFFF00000000}"/>
  </bookViews>
  <sheets>
    <sheet name="Combo Chart" sheetId="3" r:id="rId1"/>
    <sheet name="Waterfall chart" sheetId="4" r:id="rId2"/>
    <sheet name="Pie Chart" sheetId="5" r:id="rId3"/>
    <sheet name="Map Chart" sheetId="7" r:id="rId4"/>
    <sheet name="Sheet6" sheetId="8" r:id="rId5"/>
    <sheet name="KIPS" sheetId="9" r:id="rId6"/>
    <sheet name="KPI YOY" sheetId="10" r:id="rId7"/>
    <sheet name="Data" sheetId="1" r:id="rId8"/>
    <sheet name="Layout" sheetId="2" r:id="rId9"/>
  </sheets>
  <definedNames>
    <definedName name="_xlchart.v1.0" hidden="1">'Waterfall chart'!$D$4:$D$7</definedName>
    <definedName name="_xlchart.v1.1" hidden="1">'Waterfall chart'!$E$3</definedName>
    <definedName name="_xlchart.v1.10" hidden="1">'Waterfall chart'!$D$4:$D$7</definedName>
    <definedName name="_xlchart.v1.11" hidden="1">'Waterfall chart'!$E$3</definedName>
    <definedName name="_xlchart.v1.12" hidden="1">'Waterfall chart'!$E$4:$E$7</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3" hidden="1">'Map Chart'!$D$3</definedName>
    <definedName name="_xlchart.v5.14" hidden="1">'Map Chart'!$D$4:$D$52</definedName>
    <definedName name="_xlchart.v5.15" hidden="1">'Map Chart'!$E$3</definedName>
    <definedName name="_xlchart.v5.16"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3" r:id="rId10"/>
  </pivotCaches>
  <fileRecoveryPr repairLoad="1"/>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K8" i="10"/>
  <c r="I8" i="10"/>
  <c r="H8" i="10"/>
  <c r="E5" i="7"/>
  <c r="E22" i="7"/>
  <c r="E31" i="7"/>
  <c r="E40" i="7"/>
  <c r="E49" i="7"/>
  <c r="E44" i="7"/>
  <c r="E4" i="7"/>
  <c r="E13" i="7"/>
  <c r="E7" i="4"/>
  <c r="E21" i="7"/>
  <c r="E38" i="7"/>
  <c r="E47" i="7"/>
  <c r="E36" i="7"/>
  <c r="E10" i="7"/>
  <c r="E19" i="7"/>
  <c r="E5" i="4"/>
  <c r="E30" i="7"/>
  <c r="B17" i="9"/>
  <c r="E29" i="7"/>
  <c r="E46" i="7"/>
  <c r="E20" i="7"/>
  <c r="E9" i="7"/>
  <c r="E18" i="7"/>
  <c r="E27" i="7"/>
  <c r="E6" i="4"/>
  <c r="E17" i="9"/>
  <c r="E37" i="7"/>
  <c r="E52" i="7"/>
  <c r="E8" i="7"/>
  <c r="E17" i="7"/>
  <c r="E26" i="7"/>
  <c r="E35" i="7"/>
  <c r="E4" i="4"/>
  <c r="E48" i="7"/>
  <c r="E11" i="7"/>
  <c r="H17" i="9"/>
  <c r="E45" i="7"/>
  <c r="E7" i="7"/>
  <c r="E16" i="7"/>
  <c r="E25" i="7"/>
  <c r="E34" i="7"/>
  <c r="E43" i="7"/>
  <c r="E28" i="7"/>
  <c r="K17" i="9"/>
  <c r="E6" i="7"/>
  <c r="E15" i="7"/>
  <c r="E24" i="7"/>
  <c r="E33" i="7"/>
  <c r="E42" i="7"/>
  <c r="E51" i="7"/>
  <c r="E39" i="7"/>
  <c r="N17" i="9"/>
  <c r="E14" i="7"/>
  <c r="E23" i="7"/>
  <c r="E32" i="7"/>
  <c r="E41" i="7"/>
  <c r="E50" i="7"/>
  <c r="E12" i="7"/>
  <c r="J8" i="10"/>
</calcChain>
</file>

<file path=xl/sharedStrings.xml><?xml version="1.0" encoding="utf-8"?>
<sst xmlns="http://schemas.openxmlformats.org/spreadsheetml/2006/main" count="130132" uniqueCount="10957">
  <si>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</si>
  <si>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</si>
  <si>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</si>
  <si>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</si>
  <si>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</si>
  <si>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</si>
  <si>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</si>
  <si>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</si>
  <si>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</si>
  <si>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</si>
  <si>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</si>
  <si>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</si>
  <si>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</si>
  <si>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</si>
  <si>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</si>
  <si>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</si>
  <si>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</si>
  <si>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</si>
  <si>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</si>
  <si>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</si>
  <si>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</si>
  <si>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</si>
  <si>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</si>
  <si>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</si>
  <si>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</si>
  <si>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</si>
  <si>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</si>
  <si>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</si>
  <si>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</si>
  <si>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</si>
  <si>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</si>
  <si>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</si>
  <si>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</si>
  <si>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</si>
  <si>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</si>
  <si>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</si>
  <si>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</si>
  <si>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</si>
  <si>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</si>
  <si>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</si>
  <si>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</si>
  <si>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</si>
  <si>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</si>
  <si>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</si>
  <si>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</si>
  <si>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</si>
  <si>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</si>
  <si>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</si>
  <si>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</si>
  <si>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</si>
  <si>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</si>
  <si>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</si>
  <si>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</si>
  <si>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</si>
  <si>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</si>
  <si>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</si>
  <si>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</si>
  <si>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</si>
  <si>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</si>
  <si>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</si>
  <si>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</si>
  <si>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</si>
  <si>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</si>
  <si>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</si>
  <si>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</si>
  <si>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</si>
  <si>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</si>
  <si>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</si>
  <si>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</si>
  <si>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</si>
  <si>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</si>
  <si>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</si>
  <si>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</si>
  <si>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</si>
  <si>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</si>
  <si>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</si>
  <si>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</si>
  <si>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</si>
  <si>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</si>
  <si>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</si>
  <si>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</si>
  <si>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</si>
  <si>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</si>
  <si>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</si>
  <si>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</si>
  <si>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</si>
  <si>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</si>
  <si>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</si>
  <si>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</si>
  <si>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</si>
  <si>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</si>
  <si>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</si>
  <si>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</si>
  <si>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</si>
  <si>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</si>
  <si>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</si>
  <si>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</si>
  <si>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</si>
  <si>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</si>
  <si>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</si>
  <si>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</si>
  <si>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</si>
  <si>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</si>
  <si>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</si>
  <si>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</si>
  <si>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</si>
  <si>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</si>
  <si>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</si>
  <si>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</si>
  <si>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</si>
  <si>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</si>
  <si>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</si>
  <si>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</si>
  <si>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</si>
  <si>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</si>
  <si>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</si>
  <si>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</si>
  <si>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</si>
  <si>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</si>
  <si>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</si>
  <si>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</si>
  <si>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</si>
  <si>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</si>
  <si>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</si>
  <si>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</si>
  <si>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</si>
  <si>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</si>
  <si>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</si>
  <si>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</si>
  <si>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</si>
  <si>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</si>
  <si>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</si>
  <si>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</si>
  <si>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</si>
  <si>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</si>
  <si>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</si>
  <si>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</si>
  <si>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</si>
  <si>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</si>
  <si>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</si>
  <si>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</si>
  <si>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</si>
  <si>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</si>
  <si>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</si>
  <si>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</si>
  <si>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</si>
  <si>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</si>
  <si>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</si>
  <si>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</si>
  <si>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</si>
  <si>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</si>
  <si>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</si>
  <si>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</si>
  <si>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</si>
  <si>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</si>
  <si>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</si>
  <si>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</si>
  <si>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</si>
  <si>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</si>
  <si>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</si>
  <si>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</si>
  <si>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</si>
  <si>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</si>
  <si>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</si>
  <si>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</si>
  <si>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</si>
  <si>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</si>
  <si>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</si>
  <si>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</si>
  <si>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</si>
  <si>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</si>
  <si>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</si>
  <si>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</si>
  <si>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</si>
  <si>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</si>
  <si>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</si>
  <si>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</si>
  <si>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</si>
  <si>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</si>
  <si>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</si>
  <si>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</si>
  <si>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</si>
  <si>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</si>
  <si>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</si>
  <si>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</si>
  <si>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</si>
  <si>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</si>
  <si>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</si>
  <si>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</si>
  <si>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</si>
  <si>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</si>
  <si>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</si>
  <si>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</si>
  <si>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</si>
  <si>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</si>
  <si>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</si>
  <si>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</si>
  <si>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</si>
  <si>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</si>
  <si>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</si>
  <si>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</si>
  <si>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</si>
  <si>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</si>
  <si>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</si>
  <si>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</si>
  <si>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</si>
  <si>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</si>
  <si>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</si>
  <si>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</si>
  <si>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</si>
  <si>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</si>
  <si>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</si>
  <si>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</si>
  <si>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</si>
  <si>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</si>
  <si>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</si>
  <si>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</si>
  <si>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</si>
  <si>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</si>
  <si>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</si>
  <si>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</si>
  <si>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</si>
  <si>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</si>
  <si>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</si>
  <si>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</si>
  <si>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</si>
  <si>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</si>
  <si>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</si>
  <si>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</si>
  <si>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</si>
  <si>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</si>
  <si>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</si>
  <si>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</si>
  <si>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</si>
  <si>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</si>
  <si>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</si>
  <si>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</si>
  <si>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</si>
  <si>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</si>
  <si>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</si>
  <si>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</si>
  <si>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</si>
  <si>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</si>
  <si>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</si>
  <si>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</si>
  <si>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</si>
  <si>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</si>
  <si>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</si>
  <si>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</si>
  <si>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</si>
  <si>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</si>
  <si>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</si>
  <si>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</si>
  <si>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</si>
  <si>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</si>
  <si>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</si>
  <si>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</si>
  <si>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</si>
  <si>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</si>
  <si>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</si>
  <si>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</si>
  <si>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</si>
  <si>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</si>
  <si>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</si>
  <si>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</si>
  <si>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</si>
  <si>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</si>
  <si>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</si>
  <si>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</si>
  <si>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</si>
  <si>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</si>
  <si>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</si>
  <si>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</si>
  <si>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</si>
  <si>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</si>
  <si>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</si>
  <si>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</si>
  <si>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</si>
  <si>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</si>
  <si>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</si>
  <si>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</si>
  <si>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</si>
  <si>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</si>
  <si>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</si>
  <si>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</si>
  <si>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</si>
  <si>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</si>
  <si>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</si>
  <si>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</si>
  <si>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</si>
  <si>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</si>
  <si>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</si>
  <si>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</si>
  <si>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</si>
  <si>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</si>
  <si>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</si>
  <si>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</si>
  <si>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</si>
  <si>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</si>
  <si>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</si>
  <si>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</si>
  <si>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</si>
  <si>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</si>
  <si>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</si>
  <si>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</si>
  <si>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</si>
  <si>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</si>
  <si>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</si>
  <si>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</si>
  <si>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</si>
  <si>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</si>
  <si>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</si>
  <si>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</si>
  <si>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</si>
  <si>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</si>
  <si>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</si>
  <si>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</si>
  <si>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</si>
  <si>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</si>
  <si>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</si>
  <si>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</si>
  <si>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</si>
  <si>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</si>
  <si>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</si>
  <si>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</si>
  <si>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</si>
  <si>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</si>
  <si>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</si>
  <si>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</si>
  <si>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</si>
  <si>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</si>
  <si>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</si>
  <si>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</si>
  <si>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</si>
  <si>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</si>
  <si>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</si>
  <si>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</si>
  <si>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</si>
  <si>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</si>
  <si>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</si>
  <si>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</si>
  <si>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</si>
  <si>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</si>
  <si>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</si>
  <si>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</si>
  <si>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</si>
  <si>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</si>
  <si>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</si>
  <si>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</si>
  <si>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</si>
  <si>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</si>
  <si>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</si>
  <si>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</si>
  <si>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</si>
  <si>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</si>
  <si>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</si>
  <si>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</si>
  <si>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</si>
  <si>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</si>
  <si>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</si>
  <si>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</si>
  <si>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</si>
  <si>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</si>
  <si>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</si>
  <si>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</si>
  <si>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</si>
  <si>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</si>
  <si>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</si>
  <si>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</si>
  <si>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</si>
  <si>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</si>
  <si>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</si>
  <si>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</si>
  <si>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</si>
  <si>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</si>
  <si>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</si>
  <si>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</si>
  <si>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</si>
  <si>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</si>
  <si>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</si>
  <si>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</si>
  <si>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</si>
  <si>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</si>
  <si>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</si>
  <si>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</si>
  <si>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</si>
  <si>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</si>
  <si>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</si>
  <si>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</si>
  <si>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</si>
  <si>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</si>
  <si>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</si>
  <si>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</si>
  <si>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</si>
  <si>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</si>
  <si>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</si>
  <si>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</si>
  <si>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</si>
  <si>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</si>
  <si>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</si>
  <si>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</si>
  <si>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</si>
  <si>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</si>
  <si>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</si>
  <si>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</si>
  <si>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</si>
  <si>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</si>
  <si>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</si>
  <si>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</si>
  <si>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</si>
  <si>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</si>
  <si>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</si>
  <si>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</si>
  <si>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</si>
  <si>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</si>
  <si>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</si>
  <si>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</si>
  <si>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</si>
  <si>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</si>
  <si>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</si>
  <si>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</si>
  <si>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</si>
  <si>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</si>
  <si>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</si>
  <si>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</si>
  <si>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</si>
  <si>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</si>
  <si>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</si>
  <si>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</si>
  <si>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</si>
  <si>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</si>
  <si>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</si>
  <si>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</si>
  <si>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</si>
  <si>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</si>
  <si>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</si>
  <si>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</si>
  <si>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</si>
  <si>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</si>
  <si>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</si>
  <si>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</si>
  <si>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</si>
  <si>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</si>
  <si>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</si>
  <si>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</si>
  <si>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</si>
  <si>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</si>
  <si>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</si>
  <si>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</si>
  <si>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</si>
  <si>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</si>
  <si>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</si>
  <si>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</si>
  <si>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</si>
  <si>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</si>
  <si>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</si>
  <si>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</si>
  <si>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</si>
  <si>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</si>
  <si>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</si>
  <si>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</si>
  <si>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</si>
  <si>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</si>
  <si>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</si>
  <si>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</si>
  <si>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</si>
  <si>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</si>
  <si>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</si>
  <si>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</si>
  <si>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</si>
  <si>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</si>
  <si>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</si>
  <si>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</si>
  <si>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</si>
  <si>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</si>
  <si>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</si>
  <si>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</si>
  <si>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</si>
  <si>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</si>
  <si>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</si>
  <si>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</si>
  <si>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</si>
  <si>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</si>
  <si>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</si>
  <si>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</si>
  <si>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</si>
  <si>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</si>
  <si>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</si>
  <si>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</si>
  <si>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</si>
  <si>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</si>
  <si>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</si>
  <si>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</si>
  <si>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</si>
  <si>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</si>
  <si>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</si>
  <si>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</si>
  <si>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</si>
  <si>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</si>
  <si>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</si>
  <si>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</si>
  <si>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</si>
  <si>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</si>
  <si>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</si>
  <si>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</si>
  <si>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</si>
  <si>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</si>
  <si>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</si>
  <si>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</si>
  <si>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</si>
  <si>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</si>
  <si>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</si>
  <si>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</si>
  <si>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</si>
  <si>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</si>
  <si>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</si>
  <si>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</si>
  <si>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</si>
  <si>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</si>
  <si>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</si>
  <si>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</si>
  <si>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</si>
  <si>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</si>
  <si>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</si>
  <si>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</si>
  <si>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</si>
  <si>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</si>
  <si>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</si>
  <si>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</si>
  <si>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</si>
  <si>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</si>
  <si>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</si>
  <si>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</si>
  <si>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</si>
  <si>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</si>
  <si>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</si>
  <si>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</si>
  <si>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</si>
  <si>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</si>
  <si>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</si>
  <si>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</si>
  <si>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</si>
  <si>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</si>
  <si>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</si>
  <si>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</si>
  <si>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</si>
  <si>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</si>
  <si>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</si>
  <si>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</si>
  <si>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</si>
  <si>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</si>
  <si>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</si>
  <si>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</si>
  <si>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</si>
  <si>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</si>
  <si>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</si>
  <si>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</si>
  <si>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</si>
  <si>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</si>
  <si>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</si>
  <si>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</si>
  <si>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</si>
  <si>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</si>
  <si>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</si>
  <si>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</si>
  <si>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</si>
  <si>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</si>
  <si>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</si>
  <si>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</si>
  <si>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</si>
  <si>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</si>
  <si>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</si>
  <si>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</si>
  <si>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</si>
  <si>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</si>
  <si>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</si>
  <si>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</si>
  <si>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</si>
  <si>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</si>
  <si>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</si>
  <si>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</si>
  <si>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</si>
  <si>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</si>
  <si>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</si>
  <si>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</si>
  <si>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</si>
  <si>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</si>
  <si>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</si>
  <si>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</si>
  <si>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</si>
  <si>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</si>
  <si>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</si>
  <si>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</si>
  <si>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</si>
  <si>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</si>
  <si>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</si>
  <si>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</si>
  <si>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</si>
  <si>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</si>
  <si>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</si>
  <si>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</si>
  <si>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</si>
  <si>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</si>
  <si>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</si>
  <si>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</si>
  <si>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</si>
  <si>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</si>
  <si>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</si>
  <si>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</si>
  <si>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</si>
  <si>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</si>
  <si>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</si>
  <si>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</si>
  <si>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</si>
  <si>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</si>
  <si>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</si>
  <si>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</si>
  <si>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</si>
  <si>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</si>
  <si>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</si>
  <si>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</si>
  <si>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</si>
  <si>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</si>
  <si>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</si>
  <si>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</si>
  <si>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</si>
  <si>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</si>
  <si>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</si>
  <si>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</si>
  <si>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</si>
  <si>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</si>
  <si>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</si>
  <si>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</si>
  <si>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</si>
  <si>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</si>
  <si>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</si>
  <si>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</si>
  <si>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</si>
  <si>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</si>
  <si>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</si>
  <si>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</si>
  <si>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</si>
  <si>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</si>
  <si>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</si>
  <si>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</si>
  <si>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</si>
  <si>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</si>
  <si>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</si>
  <si>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</si>
  <si>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</si>
  <si>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</si>
  <si>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</si>
  <si>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</si>
  <si>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</si>
  <si>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</si>
  <si>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</si>
  <si>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</si>
  <si>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</si>
  <si>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</si>
  <si>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</si>
  <si>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</si>
  <si>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</si>
  <si>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</si>
  <si>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</si>
  <si>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</si>
  <si>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</si>
  <si>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</si>
  <si>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</si>
  <si>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</si>
  <si>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</si>
  <si>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</si>
  <si>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</si>
  <si>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</si>
  <si>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</si>
  <si>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</si>
  <si>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</si>
  <si>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</si>
  <si>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</si>
  <si>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</si>
  <si>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</si>
  <si>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</si>
  <si>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</si>
  <si>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</si>
  <si>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</si>
  <si>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</si>
  <si>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</si>
  <si>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</si>
  <si>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</si>
  <si>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</si>
  <si>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</si>
  <si>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</si>
  <si>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</si>
  <si>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</si>
  <si>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</si>
  <si>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</si>
  <si>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</si>
  <si>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</si>
  <si>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</si>
  <si>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</si>
  <si>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</si>
  <si>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</si>
  <si>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</si>
  <si>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</si>
  <si>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</si>
  <si>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</si>
  <si>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</si>
  <si>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</si>
  <si>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</si>
  <si>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</si>
  <si>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</si>
  <si>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</si>
  <si>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</si>
  <si>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</si>
  <si>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</si>
  <si>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</si>
  <si>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</si>
  <si>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</si>
  <si>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</si>
  <si>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</si>
  <si>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</si>
  <si>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</si>
  <si>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</si>
  <si>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</si>
  <si>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</si>
  <si>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</si>
  <si>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</si>
  <si>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</si>
  <si>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</si>
  <si>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</si>
  <si>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</si>
  <si>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</si>
  <si>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</si>
  <si>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</si>
  <si>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</si>
  <si>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</si>
  <si>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</si>
  <si>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</si>
  <si>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</si>
  <si>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</si>
  <si>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</si>
  <si>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</si>
  <si>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</si>
  <si>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</si>
  <si>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</si>
  <si>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</si>
  <si>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</si>
  <si>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</si>
  <si>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</si>
  <si>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</si>
  <si>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</si>
  <si>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</si>
  <si>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</si>
  <si>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</si>
  <si>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</si>
  <si>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</si>
  <si>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</si>
  <si>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</si>
  <si>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</si>
  <si>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</si>
  <si>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</si>
  <si>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</si>
  <si>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</si>
  <si>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</si>
  <si>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</si>
  <si>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</si>
  <si>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</si>
  <si>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</si>
  <si>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</si>
  <si>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</si>
  <si>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</si>
  <si>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</si>
  <si>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</si>
  <si>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</si>
  <si>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</si>
  <si>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</si>
  <si>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</si>
  <si>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</si>
  <si>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</si>
  <si>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</si>
  <si>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</si>
  <si>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</si>
  <si>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</si>
  <si>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</si>
  <si>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</si>
  <si>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</si>
  <si>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</si>
  <si>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</si>
  <si>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</si>
  <si>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</si>
  <si>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</si>
  <si>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</si>
  <si>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</si>
  <si>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</si>
  <si>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</si>
  <si>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</si>
  <si>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</si>
  <si>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</si>
  <si>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</si>
  <si>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</si>
  <si>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</si>
  <si>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</si>
  <si>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</si>
  <si>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</si>
  <si>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</si>
  <si>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</si>
  <si>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</si>
  <si>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</si>
  <si>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</si>
  <si>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</si>
  <si>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</si>
  <si>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</si>
  <si>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</si>
  <si>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</si>
  <si>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</si>
  <si>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</si>
  <si>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</si>
  <si>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</si>
  <si>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</si>
  <si>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</si>
  <si>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</si>
  <si>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</si>
  <si>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</si>
  <si>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</si>
  <si>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</si>
  <si>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</si>
  <si>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</si>
  <si>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</si>
  <si>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</si>
  <si>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</si>
  <si>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</si>
  <si>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</si>
  <si>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</si>
  <si>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</si>
  <si>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</si>
  <si>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</si>
  <si>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</si>
  <si>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</si>
  <si>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</si>
  <si>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</si>
  <si>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</si>
  <si>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</si>
  <si>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</si>
  <si>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</si>
  <si>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</si>
  <si>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</si>
  <si>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</si>
  <si>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</si>
  <si>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</si>
  <si>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</si>
  <si>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</si>
  <si>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</si>
  <si>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</si>
  <si>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</si>
  <si>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</si>
  <si>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</si>
  <si>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</si>
  <si>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</si>
  <si>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</si>
  <si>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</si>
  <si>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</si>
  <si>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</si>
  <si>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</si>
  <si>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</si>
  <si>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</si>
  <si>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</si>
  <si>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</si>
  <si>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</si>
  <si>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</si>
  <si>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</si>
  <si>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</si>
  <si>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</si>
  <si>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</si>
  <si>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</si>
  <si>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</si>
  <si>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</si>
  <si>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</si>
  <si>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</si>
  <si>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</si>
  <si>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</si>
  <si>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</si>
  <si>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</si>
  <si>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</si>
  <si>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</si>
  <si>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</si>
  <si>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</si>
  <si>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</si>
  <si>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</si>
  <si>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</si>
  <si>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</si>
  <si>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</si>
  <si>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</si>
  <si>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</si>
  <si>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</si>
  <si>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</si>
  <si>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</si>
  <si>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</si>
  <si>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</si>
  <si>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</si>
  <si>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</si>
  <si>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</si>
  <si>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</si>
  <si>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</si>
  <si>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</si>
  <si>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</si>
  <si>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</si>
  <si>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</si>
  <si>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</si>
  <si>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</si>
  <si>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</si>
  <si>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</si>
  <si>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</si>
  <si>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</si>
  <si>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</si>
  <si>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</si>
  <si>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</si>
  <si>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</si>
  <si>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</si>
  <si>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</si>
  <si>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</si>
  <si>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</si>
  <si>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</si>
  <si>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</si>
  <si>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</si>
  <si>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</si>
  <si>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</si>
  <si>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</si>
  <si>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</si>
  <si>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</si>
  <si>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</si>
  <si>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</si>
  <si>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</si>
  <si>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</si>
  <si>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</si>
  <si>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</si>
  <si>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</si>
  <si>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</si>
  <si>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</si>
  <si>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</si>
  <si>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</si>
  <si>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</si>
  <si>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</si>
  <si>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</si>
  <si>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</si>
  <si>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</si>
  <si>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</si>
  <si>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</si>
  <si>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</si>
  <si>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</si>
  <si>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</si>
  <si>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</si>
  <si>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</si>
  <si>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</si>
  <si>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</si>
  <si>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</si>
  <si>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</si>
  <si>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</si>
  <si>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</si>
  <si>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</si>
  <si>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</si>
  <si>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</si>
  <si>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</si>
  <si>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</si>
  <si>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</si>
  <si>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</si>
  <si>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</si>
  <si>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</si>
  <si>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</si>
  <si>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</si>
  <si>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</si>
  <si>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</si>
  <si>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</si>
  <si>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</si>
  <si>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</si>
  <si>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</si>
  <si>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</si>
  <si>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</si>
  <si>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</si>
  <si>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</si>
  <si>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</si>
  <si>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</si>
  <si>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</si>
  <si>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</si>
  <si>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</si>
  <si>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</si>
  <si>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</si>
  <si>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</si>
  <si>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</si>
  <si>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</si>
  <si>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</si>
  <si>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</si>
  <si>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</si>
  <si>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</si>
  <si>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</si>
  <si>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</si>
  <si>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</si>
  <si>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</si>
  <si>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</si>
  <si>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</si>
  <si>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</si>
  <si>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</si>
  <si>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</si>
  <si>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</si>
  <si>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</si>
  <si>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</si>
  <si>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</si>
  <si>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</si>
  <si>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</si>
  <si>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</si>
  <si>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</si>
  <si>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</si>
  <si>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</si>
  <si>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</si>
  <si>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</si>
  <si>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</si>
  <si>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</si>
  <si>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</si>
  <si>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</si>
  <si>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</si>
  <si>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</si>
  <si>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</si>
  <si>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</si>
  <si>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</si>
  <si>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</si>
  <si>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</si>
  <si>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</si>
  <si>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</si>
  <si>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</si>
  <si>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</si>
  <si>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</si>
  <si>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</si>
  <si>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</si>
  <si>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</si>
  <si>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</si>
  <si>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</si>
  <si>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</si>
  <si>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</si>
  <si>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</si>
  <si>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</si>
  <si>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</si>
  <si>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</si>
  <si>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</si>
  <si>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</si>
  <si>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</si>
  <si>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</si>
  <si>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</si>
  <si>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</si>
  <si>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</si>
  <si>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</si>
  <si>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</si>
  <si>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</si>
  <si>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</si>
  <si>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</si>
  <si>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</si>
  <si>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</si>
  <si>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</si>
  <si>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</si>
  <si>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</si>
  <si>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</si>
  <si>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</si>
  <si>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</si>
  <si>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</si>
  <si>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</si>
  <si>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</si>
  <si>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</si>
  <si>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</si>
  <si>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</si>
  <si>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</si>
  <si>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</si>
  <si>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</si>
  <si>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</si>
  <si>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</si>
  <si>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</si>
  <si>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</si>
  <si>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</si>
  <si>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</si>
  <si>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</si>
  <si>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</si>
  <si>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</si>
  <si>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</si>
  <si>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</si>
  <si>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</si>
  <si>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</si>
  <si>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</si>
  <si>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</si>
  <si>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</si>
  <si>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</si>
  <si>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</si>
  <si>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</si>
  <si>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</si>
  <si>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</si>
  <si>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</si>
  <si>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</si>
  <si>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</si>
  <si>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</si>
  <si>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</si>
  <si>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</si>
  <si>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</si>
  <si>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</si>
  <si>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</si>
  <si>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</si>
  <si>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</si>
  <si>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</si>
  <si>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</si>
  <si>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</si>
  <si>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</si>
  <si>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</si>
  <si>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</si>
  <si>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</si>
  <si>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</si>
  <si>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</si>
  <si>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</si>
  <si>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</si>
  <si>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</si>
  <si>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</si>
  <si>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</si>
  <si>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</si>
  <si>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</si>
  <si>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</si>
  <si>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</si>
  <si>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</si>
  <si>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</si>
  <si>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</si>
  <si>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</si>
  <si>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</si>
  <si>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</si>
  <si>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</si>
  <si>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</si>
  <si>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</si>
  <si>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</si>
  <si>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</si>
  <si>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</si>
  <si>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</si>
  <si>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</si>
  <si>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</si>
  <si>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</si>
  <si>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</si>
  <si>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</si>
  <si>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</si>
  <si>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</si>
  <si>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</si>
  <si>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</si>
  <si>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</si>
  <si>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</si>
  <si>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</si>
  <si>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</si>
  <si>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</si>
  <si>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</si>
  <si>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</si>
  <si>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</si>
  <si>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</si>
  <si>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</si>
  <si>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</si>
  <si>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</si>
  <si>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</si>
  <si>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</si>
  <si>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</si>
  <si>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</si>
  <si>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</si>
  <si>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</si>
  <si>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</si>
  <si>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</si>
  <si>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</si>
  <si>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</si>
  <si>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</si>
  <si>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</si>
  <si>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</si>
  <si>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</si>
  <si>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</si>
  <si>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</si>
  <si>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</si>
  <si>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</si>
  <si>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</si>
  <si>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</si>
  <si>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</si>
  <si>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</si>
  <si>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</si>
  <si>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</si>
  <si>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</si>
  <si>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</si>
  <si>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</si>
  <si>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</si>
  <si>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</si>
  <si>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</si>
  <si>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</si>
  <si>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</si>
  <si>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</si>
  <si>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</si>
  <si>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</si>
  <si>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</si>
  <si>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</si>
  <si>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</si>
  <si>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</si>
  <si>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</si>
  <si>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</si>
  <si>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</si>
  <si>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</si>
  <si>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</si>
  <si>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</si>
  <si>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</si>
  <si>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</si>
  <si>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</si>
  <si>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</si>
  <si>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</si>
  <si>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</si>
  <si>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</si>
  <si>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</si>
  <si>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</si>
  <si>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</si>
  <si>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</si>
  <si>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</si>
  <si>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</si>
  <si>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</si>
  <si>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</si>
  <si>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</si>
  <si>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</si>
  <si>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</si>
  <si>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</si>
  <si>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</si>
  <si>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</si>
  <si>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</si>
  <si>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</si>
  <si>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</si>
  <si>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</si>
  <si>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</si>
  <si>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</si>
  <si>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</si>
  <si>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</si>
  <si>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</si>
  <si>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</si>
  <si>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</si>
  <si>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</si>
  <si>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</si>
  <si>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</si>
  <si>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</si>
  <si>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</si>
  <si>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</si>
  <si>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</si>
  <si>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</si>
  <si>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</si>
  <si>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</si>
  <si>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</si>
  <si>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</si>
  <si>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</si>
  <si>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</si>
  <si>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</si>
  <si>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</si>
  <si>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</si>
  <si>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</si>
  <si>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</si>
  <si>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</si>
  <si>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</si>
  <si>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</si>
  <si>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</si>
  <si>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</si>
  <si>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</si>
  <si>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</si>
  <si>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</si>
  <si>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</si>
  <si>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</si>
  <si>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</si>
  <si>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</si>
  <si>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</si>
  <si>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</si>
  <si>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</si>
  <si>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</si>
  <si>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</si>
  <si>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</si>
  <si>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</si>
  <si>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</si>
  <si>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</si>
  <si>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</si>
  <si>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</si>
  <si>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</si>
  <si>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</si>
  <si>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</si>
  <si>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</si>
  <si>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</si>
  <si>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</si>
  <si>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</si>
  <si>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</si>
  <si>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</si>
  <si>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</si>
  <si>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</si>
  <si>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</si>
  <si>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</si>
  <si>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</si>
  <si>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</si>
  <si>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</si>
  <si>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</si>
  <si>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</si>
  <si>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</si>
  <si>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</si>
  <si>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</si>
  <si>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</si>
  <si>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</si>
  <si>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</si>
  <si>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</si>
  <si>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</si>
  <si>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</si>
  <si>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</si>
  <si>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</si>
  <si>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</si>
  <si>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</si>
  <si>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</si>
  <si>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</si>
  <si>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</si>
  <si>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</si>
  <si>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</si>
  <si>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</si>
  <si>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</si>
  <si>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</si>
  <si>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</si>
  <si>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</si>
  <si>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</si>
  <si>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</si>
  <si>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</si>
  <si>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</si>
  <si>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</si>
  <si>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</si>
  <si>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</si>
  <si>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</si>
  <si>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</si>
  <si>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</si>
  <si>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</si>
  <si>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</si>
  <si>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</si>
  <si>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</si>
  <si>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</si>
  <si>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</si>
  <si>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</si>
  <si>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</si>
  <si>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</si>
  <si>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</si>
  <si>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</si>
  <si>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</si>
  <si>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</si>
  <si>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</si>
  <si>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</si>
  <si>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</si>
  <si>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</si>
  <si>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</si>
  <si>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</si>
  <si>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</si>
  <si>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</si>
  <si>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</si>
  <si>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</si>
  <si>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</si>
  <si>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</si>
  <si>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</si>
  <si>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</si>
  <si>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</si>
  <si>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</si>
  <si>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</si>
  <si>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</si>
  <si>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</si>
  <si>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</si>
  <si>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</si>
  <si>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</si>
  <si>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</si>
  <si>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</si>
  <si>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</si>
  <si>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</si>
  <si>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</si>
  <si>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</si>
  <si>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</si>
  <si>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</si>
  <si>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</si>
  <si>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</si>
  <si>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</si>
  <si>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</si>
  <si>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</si>
  <si>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</si>
  <si>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</si>
  <si>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</si>
  <si>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</si>
  <si>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</si>
  <si>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</si>
  <si>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</si>
  <si>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</si>
  <si>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</si>
  <si>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</si>
  <si>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</si>
  <si>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</si>
  <si>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</si>
  <si>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</si>
  <si>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</si>
  <si>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</si>
  <si>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</si>
  <si>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</si>
  <si>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</si>
  <si>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</si>
  <si>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</si>
  <si>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</si>
  <si>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</si>
  <si>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</si>
  <si>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</si>
  <si>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</si>
  <si>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</si>
  <si>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</si>
  <si>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</si>
  <si>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</si>
  <si>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</si>
  <si>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</si>
  <si>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</si>
  <si>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</si>
  <si>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</si>
  <si>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</si>
  <si>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</si>
  <si>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</si>
  <si>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</si>
  <si>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</si>
  <si>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</si>
  <si>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</si>
  <si>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</si>
  <si>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</si>
  <si>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</si>
  <si>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</si>
  <si>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</si>
  <si>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</si>
  <si>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</si>
  <si>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</si>
  <si>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</si>
  <si>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</si>
  <si>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</si>
  <si>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</si>
  <si>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</si>
  <si>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</si>
  <si>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</si>
  <si>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</si>
  <si>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</si>
  <si>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</si>
  <si>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</si>
  <si>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</si>
  <si>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</si>
  <si>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</si>
  <si>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</si>
  <si>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</si>
  <si>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</si>
  <si>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</si>
  <si>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</si>
  <si>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</si>
  <si>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</si>
  <si>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</si>
  <si>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</si>
  <si>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</si>
  <si>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</si>
  <si>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</si>
  <si>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</si>
  <si>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</si>
  <si>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</si>
  <si>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</si>
  <si>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</si>
  <si>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</si>
  <si>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</si>
  <si>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</si>
  <si>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</si>
  <si>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</si>
  <si>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</si>
  <si>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</si>
  <si>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</si>
  <si>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</si>
  <si>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</si>
  <si>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</si>
  <si>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</si>
  <si>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</si>
  <si>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</si>
  <si>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</si>
  <si>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</si>
  <si>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</si>
  <si>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</si>
  <si>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</si>
  <si>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</si>
  <si>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</si>
  <si>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</si>
  <si>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</si>
  <si>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</si>
  <si>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</si>
  <si>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</si>
  <si>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</si>
  <si>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</si>
  <si>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</si>
  <si>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</si>
  <si>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</si>
  <si>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</si>
  <si>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</si>
  <si>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</si>
  <si>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</si>
  <si>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</si>
  <si>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</si>
  <si>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</si>
  <si>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</si>
  <si>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</si>
  <si>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</si>
  <si>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</si>
  <si>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</si>
  <si>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</si>
  <si>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</si>
  <si>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</si>
  <si>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</si>
  <si>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</si>
  <si>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</si>
  <si>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</si>
  <si>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</si>
  <si>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</si>
  <si>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</si>
  <si>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</si>
  <si>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</si>
  <si>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</si>
  <si>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</si>
  <si>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</si>
  <si>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</si>
  <si>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</si>
  <si>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</si>
  <si>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</si>
  <si>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</si>
  <si>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</si>
  <si>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</si>
  <si>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</si>
  <si>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</si>
  <si>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</si>
  <si>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</si>
  <si>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</si>
  <si>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</si>
  <si>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</si>
  <si>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</si>
  <si>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</si>
  <si>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</si>
  <si>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</si>
  <si>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</si>
  <si>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</si>
  <si>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</si>
  <si>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</si>
  <si>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</si>
  <si>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</si>
  <si>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</si>
  <si>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</si>
  <si>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</si>
  <si>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</si>
  <si>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</si>
  <si>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</si>
  <si>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</si>
  <si>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</si>
  <si>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</si>
  <si>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</si>
  <si>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</si>
  <si>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</si>
  <si>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</si>
  <si>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</si>
  <si>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</si>
  <si>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</si>
  <si>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</si>
  <si>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</si>
  <si>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</si>
  <si>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</si>
  <si>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</si>
  <si>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</si>
  <si>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</si>
  <si>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</si>
  <si>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</si>
  <si>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</si>
  <si>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</si>
  <si>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</si>
  <si>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</si>
  <si>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</si>
  <si>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</si>
  <si>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</si>
  <si>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</si>
  <si>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</si>
  <si>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</si>
  <si>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</si>
  <si>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</si>
  <si>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</si>
  <si>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</si>
  <si>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</si>
  <si>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</si>
  <si>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</si>
  <si>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</si>
  <si>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</si>
  <si>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</si>
  <si>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</si>
  <si>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</si>
  <si>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</si>
  <si>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</si>
  <si>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</si>
  <si>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</si>
  <si>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</si>
  <si>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</si>
  <si>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</si>
  <si>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</si>
  <si>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</si>
  <si>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</si>
  <si>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</si>
  <si>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</si>
  <si>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</si>
  <si>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</si>
  <si>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</si>
  <si>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</si>
  <si>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</si>
  <si>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</si>
  <si>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</si>
  <si>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</si>
  <si>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</si>
  <si>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</si>
  <si>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</si>
  <si>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</si>
  <si>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</si>
  <si>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</si>
  <si>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</si>
  <si>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</si>
  <si>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</si>
  <si>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</si>
  <si>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</si>
  <si>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</si>
  <si>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</si>
  <si>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</si>
  <si>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</si>
  <si>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</si>
  <si>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</si>
  <si>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</si>
  <si>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</si>
  <si>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</si>
  <si>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</si>
  <si>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</si>
  <si>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</si>
  <si>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</si>
  <si>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</si>
  <si>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</si>
  <si>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</si>
  <si>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</si>
  <si>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</si>
  <si>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</si>
  <si>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</si>
  <si>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</si>
  <si>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</si>
  <si>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</si>
  <si>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</si>
  <si>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</si>
  <si>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</si>
  <si>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</si>
  <si>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</si>
  <si>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</si>
  <si>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</si>
  <si>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</si>
  <si>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</si>
  <si>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</si>
  <si>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</si>
  <si>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</si>
  <si>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</si>
  <si>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</si>
  <si>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</si>
  <si>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</si>
  <si>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</si>
  <si>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</si>
  <si>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</si>
  <si>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</si>
  <si>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</si>
  <si>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</si>
  <si>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</si>
  <si>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</si>
  <si>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</si>
  <si>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</si>
  <si>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</si>
  <si>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</si>
  <si>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</si>
  <si>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</si>
  <si>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</si>
  <si>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</si>
  <si>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</si>
  <si>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</si>
  <si>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</si>
  <si>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</si>
  <si>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</si>
  <si>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</si>
  <si>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</si>
  <si>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</si>
  <si>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</si>
  <si>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</si>
  <si>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</si>
  <si>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</si>
  <si>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</si>
  <si>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</si>
  <si>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</si>
  <si>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</si>
  <si>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</si>
  <si>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</si>
  <si>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</si>
  <si>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</si>
  <si>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</si>
  <si>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</si>
  <si>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</si>
  <si>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</si>
  <si>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</si>
  <si>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</si>
  <si>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</si>
  <si>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</si>
  <si>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</si>
  <si>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</si>
  <si>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</si>
  <si>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</si>
  <si>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</si>
  <si>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</si>
  <si>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</si>
  <si>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</si>
  <si>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</si>
  <si>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</si>
  <si>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</si>
  <si>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</si>
  <si>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</si>
  <si>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</si>
  <si>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</si>
  <si>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</si>
  <si>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</si>
  <si>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</si>
  <si>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</si>
  <si>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</si>
  <si>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</si>
  <si>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</si>
  <si>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</si>
  <si>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</si>
  <si>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</si>
  <si>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</si>
  <si>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</si>
  <si>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</si>
  <si>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</si>
  <si>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</si>
  <si>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</si>
  <si>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</si>
  <si>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</si>
  <si>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</si>
  <si>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</si>
  <si>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</si>
  <si>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</si>
  <si>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</si>
  <si>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</si>
  <si>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</si>
  <si>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</si>
  <si>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</si>
  <si>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</si>
  <si>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</si>
  <si>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</si>
  <si>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</si>
  <si>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</si>
  <si>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</si>
  <si>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</si>
  <si>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</si>
  <si>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</si>
  <si>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</si>
  <si>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</si>
  <si>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</si>
  <si>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</si>
  <si>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</si>
  <si>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</si>
  <si>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</si>
  <si>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</si>
  <si>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</si>
  <si>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</si>
  <si>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</si>
  <si>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</si>
  <si>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</si>
  <si>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</si>
  <si>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</si>
  <si>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</si>
  <si>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</si>
  <si>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</si>
  <si>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</si>
  <si>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</si>
  <si>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</si>
  <si>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</si>
  <si>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</si>
  <si>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</si>
  <si>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</si>
  <si>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</si>
  <si>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</si>
  <si>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</si>
  <si>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</si>
  <si>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</si>
  <si>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</si>
  <si>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</si>
  <si>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</si>
  <si>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</si>
  <si>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</si>
  <si>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</si>
  <si>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</si>
  <si>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</si>
  <si>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</si>
  <si>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</si>
  <si>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</si>
  <si>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</si>
  <si>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</si>
  <si>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</si>
  <si>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</si>
  <si>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</si>
  <si>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</si>
  <si>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</si>
  <si>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</si>
  <si>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</si>
  <si>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</si>
  <si>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</si>
  <si>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</si>
  <si>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</si>
  <si>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</si>
  <si>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</si>
  <si>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</si>
  <si>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</si>
  <si>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</si>
  <si>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</si>
  <si>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</si>
  <si>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</si>
  <si>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</si>
  <si>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</si>
  <si>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</si>
  <si>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</si>
  <si>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</si>
  <si>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</si>
  <si>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</si>
  <si>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</si>
  <si>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</si>
  <si>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</si>
  <si>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</si>
  <si>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</si>
  <si>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</si>
  <si>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</si>
  <si>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</si>
  <si>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</si>
  <si>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</si>
  <si>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</si>
  <si>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</si>
  <si>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</si>
  <si>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</si>
  <si>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</si>
  <si>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</si>
  <si>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</si>
  <si>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</si>
  <si>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</si>
  <si>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</si>
  <si>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</si>
  <si>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</si>
  <si>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</si>
  <si>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</si>
  <si>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</si>
  <si>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</si>
  <si>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</si>
  <si>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</si>
  <si>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</si>
  <si>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</si>
  <si>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</si>
  <si>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</si>
  <si>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</si>
  <si>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</si>
  <si>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</si>
  <si>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</si>
  <si>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</si>
  <si>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</si>
  <si>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</si>
  <si>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</si>
  <si>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</si>
  <si>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</si>
  <si>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</si>
  <si>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</si>
  <si>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</si>
  <si>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</si>
  <si>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</si>
  <si>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</si>
  <si>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</si>
  <si>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</si>
  <si>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</si>
  <si>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</si>
  <si>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</si>
  <si>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</si>
  <si>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</si>
  <si>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</si>
  <si>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</si>
  <si>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</si>
  <si>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</si>
  <si>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</si>
  <si>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</si>
  <si>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</si>
  <si>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</si>
  <si>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</si>
  <si>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</si>
  <si>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</si>
  <si>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</si>
  <si>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</si>
  <si>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</si>
  <si>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</si>
  <si>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</si>
  <si>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</si>
  <si>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</si>
  <si>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</si>
  <si>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</si>
  <si>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</si>
  <si>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</si>
  <si>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</si>
  <si>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</si>
  <si>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</si>
  <si>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</si>
  <si>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</si>
  <si>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</si>
  <si>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</si>
  <si>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</si>
  <si>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</si>
  <si>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</si>
  <si>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</si>
  <si>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</si>
  <si>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</si>
  <si>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</si>
  <si>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</si>
  <si>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</si>
  <si>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</si>
  <si>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</si>
  <si>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</si>
  <si>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</si>
  <si>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</si>
  <si>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</si>
  <si>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</si>
  <si>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</si>
  <si>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</si>
  <si>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</si>
  <si>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</si>
  <si>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</si>
  <si>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</si>
  <si>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</si>
  <si>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</si>
  <si>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</si>
  <si>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</si>
  <si>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</si>
  <si>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</si>
  <si>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</si>
  <si>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</si>
  <si>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</si>
  <si>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</si>
  <si>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</si>
  <si>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</si>
  <si>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</si>
  <si>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</si>
  <si>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</si>
  <si>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</si>
  <si>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</si>
  <si>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</si>
  <si>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</si>
  <si>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</si>
  <si>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</si>
  <si>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</si>
  <si>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</si>
  <si>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</si>
  <si>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</si>
  <si>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</si>
  <si>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</si>
  <si>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</si>
  <si>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</si>
  <si>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</si>
  <si>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</si>
  <si>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</si>
  <si>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</si>
  <si>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</si>
  <si>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</si>
  <si>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</si>
  <si>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</si>
  <si>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</si>
  <si>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</si>
  <si>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</si>
  <si>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</si>
  <si>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</si>
  <si>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</si>
  <si>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</si>
  <si>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</si>
  <si>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</si>
  <si>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</si>
  <si>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</si>
  <si>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</si>
  <si>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</si>
  <si>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</si>
  <si>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</si>
  <si>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</si>
  <si>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</si>
  <si>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</si>
  <si>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</si>
  <si>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</si>
  <si>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</si>
  <si>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</si>
  <si>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</si>
  <si>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</si>
  <si>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</si>
  <si>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</si>
  <si>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</si>
  <si>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</si>
  <si>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</si>
  <si>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</si>
  <si>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</si>
  <si>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</si>
  <si>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</si>
  <si>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</si>
  <si>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</si>
  <si>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</si>
  <si>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</si>
  <si>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</si>
  <si>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</si>
  <si>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</si>
  <si>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</si>
  <si>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</si>
  <si>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</si>
  <si>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</si>
  <si>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</si>
  <si>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</si>
  <si>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</si>
  <si>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</si>
  <si>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</si>
  <si>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</si>
  <si>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</si>
  <si>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</si>
  <si>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</si>
  <si>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</si>
  <si>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</si>
  <si>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</si>
  <si>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</si>
  <si>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</si>
  <si>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</si>
  <si>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</si>
  <si>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</si>
  <si>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</si>
  <si>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</si>
  <si>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</si>
  <si>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</si>
  <si>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</si>
  <si>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</si>
  <si>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</si>
  <si>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</si>
  <si>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</si>
  <si>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</si>
  <si>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</si>
  <si>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</si>
  <si>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</si>
  <si>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</si>
  <si>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</si>
  <si>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</si>
  <si>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</si>
  <si>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</si>
  <si>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</si>
  <si>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</si>
  <si>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</si>
  <si>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</si>
  <si>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</si>
  <si>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</si>
  <si>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</si>
  <si>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</si>
  <si>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</si>
  <si>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</si>
  <si>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</si>
  <si>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</si>
  <si>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</si>
  <si>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</si>
  <si>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</si>
  <si>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</si>
  <si>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</si>
  <si>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</si>
  <si>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</si>
  <si>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</si>
  <si>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</si>
  <si>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</si>
  <si>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</si>
  <si>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</si>
  <si>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</si>
  <si>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</si>
  <si>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</si>
  <si>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</si>
  <si>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</si>
  <si>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</si>
  <si>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</si>
  <si>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</si>
  <si>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</si>
  <si>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</si>
  <si>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</si>
  <si>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</si>
  <si>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</si>
  <si>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</si>
  <si>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</si>
  <si>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</si>
  <si>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</si>
  <si>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</si>
  <si>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</si>
  <si>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</si>
  <si>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</si>
  <si>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</si>
  <si>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</si>
  <si>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</si>
  <si>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</si>
  <si>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</si>
  <si>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</si>
  <si>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</si>
  <si>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</si>
  <si>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</si>
  <si>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</si>
  <si>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</si>
  <si>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</si>
  <si>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</si>
  <si>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</si>
  <si>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</si>
  <si>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</si>
  <si>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</si>
  <si>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</si>
  <si>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</si>
  <si>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</si>
  <si>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</si>
  <si>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</si>
  <si>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</si>
  <si>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</si>
  <si>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</si>
  <si>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</si>
  <si>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</si>
  <si>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</si>
  <si>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</si>
  <si>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</si>
  <si>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</si>
  <si>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</si>
  <si>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</si>
  <si>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</si>
  <si>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</si>
  <si>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</si>
  <si>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</si>
  <si>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</si>
  <si>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</si>
  <si>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</si>
  <si>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</si>
  <si>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</si>
  <si>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</si>
  <si>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</si>
  <si>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</si>
  <si>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</si>
  <si>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</si>
  <si>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</si>
  <si>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</si>
  <si>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</si>
  <si>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</si>
  <si>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</si>
  <si>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</si>
  <si>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</si>
  <si>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</si>
  <si>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</si>
  <si>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</si>
  <si>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</si>
  <si>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</si>
  <si>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</si>
  <si>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</si>
  <si>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</si>
  <si>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</si>
  <si>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</si>
  <si>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</si>
  <si>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</si>
  <si>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</si>
  <si>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</si>
  <si>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</si>
  <si>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</si>
  <si>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</si>
  <si>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</si>
  <si>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</si>
  <si>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</si>
  <si>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</si>
  <si>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</si>
  <si>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</si>
  <si>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</si>
  <si>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</si>
  <si>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</si>
  <si>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</si>
  <si>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</si>
  <si>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</si>
  <si>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</si>
  <si>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</si>
  <si>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</si>
  <si>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</si>
  <si>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</si>
  <si>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</si>
  <si>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</si>
  <si>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</si>
  <si>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</si>
  <si>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</si>
  <si>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</si>
  <si>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</si>
  <si>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</si>
  <si>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</si>
  <si>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</si>
  <si>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</si>
  <si>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</si>
  <si>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</si>
  <si>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</si>
  <si>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</si>
  <si>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</si>
  <si>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</si>
  <si>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</si>
  <si>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</si>
  <si>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</si>
  <si>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</si>
  <si>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</si>
  <si>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</si>
  <si>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</si>
  <si>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</si>
  <si>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</si>
  <si>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</si>
  <si>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</si>
  <si>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</si>
  <si>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</si>
  <si>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</si>
  <si>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</si>
  <si>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</si>
  <si>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</si>
  <si>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</si>
  <si>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</si>
  <si>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</si>
  <si>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</si>
  <si>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</si>
  <si>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</si>
  <si>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</si>
  <si>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</si>
  <si>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</si>
  <si>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</si>
  <si>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</si>
  <si>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</si>
  <si>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</si>
  <si>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</si>
  <si>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</si>
  <si>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</si>
  <si>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</si>
  <si>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</si>
  <si>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</si>
  <si>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</si>
  <si>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</si>
  <si>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</si>
  <si>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</si>
  <si>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</si>
  <si>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</si>
  <si>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</si>
  <si>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</si>
  <si>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</si>
  <si>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</si>
  <si>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</si>
  <si>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</si>
  <si>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</si>
  <si>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</si>
  <si>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</si>
  <si>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</si>
  <si>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</si>
  <si>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</si>
  <si>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</si>
  <si>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</si>
  <si>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</si>
  <si>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</si>
  <si>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</si>
  <si>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</si>
  <si>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</si>
  <si>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</si>
  <si>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</si>
  <si>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</si>
  <si>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</si>
  <si>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</si>
  <si>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</si>
  <si>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</si>
  <si>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</si>
  <si>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</si>
  <si>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</si>
  <si>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</si>
  <si>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</si>
  <si>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</si>
  <si>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</si>
  <si>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</si>
  <si>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</si>
  <si>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</si>
  <si>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</si>
  <si>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</si>
  <si>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</si>
  <si>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</si>
  <si>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</si>
  <si>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</si>
  <si>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</si>
  <si>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</si>
  <si>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</si>
  <si>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</si>
  <si>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</si>
  <si>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</si>
  <si>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</si>
  <si>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</si>
  <si>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</si>
  <si>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</si>
  <si>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</si>
  <si>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</si>
  <si>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</si>
  <si>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</si>
  <si>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</si>
  <si>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</si>
  <si>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</si>
  <si>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</si>
  <si>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</si>
  <si>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</si>
  <si>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</si>
  <si>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</si>
  <si>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</si>
  <si>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</si>
  <si>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</si>
  <si>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</si>
  <si>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</si>
  <si>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</si>
  <si>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</si>
  <si>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</si>
  <si>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</si>
  <si>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</si>
  <si>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</si>
  <si>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</si>
  <si>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</si>
  <si>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</si>
  <si>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</si>
  <si>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</si>
  <si>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</si>
  <si>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</si>
  <si>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</si>
  <si>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</si>
  <si>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</si>
  <si>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</si>
  <si>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</si>
  <si>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</si>
  <si>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</si>
  <si>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</si>
  <si>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</si>
  <si>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</si>
  <si>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</si>
  <si>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</si>
  <si>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</si>
  <si>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</si>
  <si>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</si>
  <si>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</si>
  <si>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</si>
  <si>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</si>
  <si>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</si>
  <si>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</si>
  <si>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</si>
  <si>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</si>
  <si>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</si>
  <si>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</si>
  <si>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</si>
  <si>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</si>
  <si>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</si>
  <si>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</si>
  <si>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</si>
  <si>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</si>
  <si>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</si>
  <si>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</si>
  <si>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</si>
  <si>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</si>
  <si>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</si>
  <si>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</si>
  <si>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</si>
  <si>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</si>
  <si>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</si>
  <si>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</si>
  <si>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</si>
  <si>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</si>
  <si>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</si>
  <si>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</si>
  <si>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</si>
  <si>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</si>
  <si>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</si>
  <si>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</si>
  <si>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</si>
  <si>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</si>
  <si>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</si>
  <si>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</si>
  <si>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</si>
  <si>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</si>
  <si>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</si>
  <si>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</si>
  <si>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</si>
  <si>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</si>
  <si>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</si>
  <si>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</si>
  <si>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</si>
  <si>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</si>
  <si>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</si>
  <si>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</si>
  <si>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</si>
  <si>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</si>
  <si>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</si>
  <si>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</si>
  <si>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</si>
  <si>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</si>
  <si>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</si>
  <si>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</si>
  <si>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</si>
  <si>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</si>
  <si>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</si>
  <si>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</si>
  <si>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</si>
  <si>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</si>
  <si>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</si>
  <si>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</si>
  <si>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</si>
  <si>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</si>
  <si>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</si>
  <si>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</si>
  <si>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</si>
  <si>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</si>
  <si>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</si>
  <si>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</si>
  <si>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</si>
  <si>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</si>
  <si>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</si>
  <si>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</si>
  <si>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</si>
  <si>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</si>
  <si>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</si>
  <si>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</si>
  <si>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</si>
  <si>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</si>
  <si>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</si>
  <si>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</si>
  <si>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</si>
  <si>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</si>
  <si>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</si>
  <si>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</si>
  <si>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</si>
  <si>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</si>
  <si>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</si>
  <si>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</si>
  <si>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</si>
  <si>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</si>
  <si>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</si>
  <si>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</si>
  <si>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</si>
  <si>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</si>
  <si>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</si>
  <si>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</si>
  <si>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</si>
  <si>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</si>
  <si>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</si>
  <si>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</si>
  <si>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</si>
  <si>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</si>
  <si>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</si>
  <si>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</si>
  <si>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</si>
  <si>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</si>
  <si>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</si>
  <si>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</si>
  <si>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</si>
  <si>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</si>
  <si>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</si>
  <si>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</si>
  <si>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</si>
  <si>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</si>
  <si>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</si>
  <si>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</si>
  <si>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</si>
  <si>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</si>
  <si>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</si>
  <si>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</si>
  <si>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</si>
  <si>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</si>
  <si>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</si>
  <si>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</si>
  <si>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</si>
  <si>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</si>
  <si>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</si>
  <si>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</si>
  <si>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</si>
  <si>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</si>
  <si>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</si>
  <si>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</si>
  <si>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</si>
  <si>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</si>
  <si>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</si>
  <si>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</si>
  <si>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</si>
  <si>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</si>
  <si>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</si>
  <si>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</si>
  <si>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</si>
  <si>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</si>
  <si>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</si>
  <si>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</si>
  <si>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</si>
  <si>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</si>
  <si>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</si>
  <si>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</si>
  <si>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</si>
  <si>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</si>
  <si>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</si>
  <si>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</si>
  <si>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</si>
  <si>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</si>
  <si>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</si>
  <si>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</si>
  <si>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</si>
  <si>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</si>
  <si>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</si>
  <si>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</si>
  <si>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</si>
  <si>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</si>
  <si>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</si>
  <si>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</si>
  <si>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</si>
  <si>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</si>
  <si>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</si>
  <si>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</si>
  <si>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</si>
  <si>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</si>
  <si>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</si>
  <si>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</si>
  <si>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</si>
  <si>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</si>
  <si>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</si>
  <si>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</si>
  <si>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</si>
  <si>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</si>
  <si>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</si>
  <si>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</si>
  <si>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</si>
  <si>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</si>
  <si>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</si>
  <si>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</si>
  <si>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</si>
  <si>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</si>
  <si>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</si>
  <si>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</si>
  <si>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</si>
  <si>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</si>
  <si>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</si>
  <si>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</si>
  <si>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</si>
  <si>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</si>
  <si>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</si>
  <si>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</si>
  <si>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</si>
  <si>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</si>
  <si>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</si>
  <si>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</si>
  <si>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</si>
  <si>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</si>
  <si>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</si>
  <si>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</si>
  <si>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</si>
  <si>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</si>
  <si>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</si>
  <si>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</si>
  <si>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</si>
  <si>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</si>
  <si>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</si>
  <si>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</si>
  <si>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</si>
  <si>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</si>
  <si>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</si>
  <si>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</si>
  <si>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</si>
  <si>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</si>
  <si>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</si>
  <si>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</si>
  <si>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</si>
  <si>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</si>
  <si>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</si>
  <si>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</si>
  <si>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</si>
  <si>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</si>
  <si>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</si>
  <si>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</si>
  <si>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</si>
  <si>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</si>
  <si>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</si>
  <si>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</si>
  <si>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</si>
  <si>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</si>
  <si>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</si>
  <si>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</si>
  <si>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</si>
  <si>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</si>
  <si>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</si>
  <si>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</si>
  <si>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</si>
  <si>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</si>
  <si>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</si>
  <si>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</si>
  <si>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</si>
  <si>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</si>
  <si>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</si>
  <si>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</si>
  <si>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</si>
  <si>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</si>
  <si>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</si>
  <si>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</si>
  <si>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</si>
  <si>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</si>
  <si>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</si>
  <si>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</si>
  <si>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</si>
  <si>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</si>
  <si>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</si>
  <si>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</si>
  <si>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</si>
  <si>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</si>
  <si>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</si>
  <si>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</si>
  <si>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</si>
  <si>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</si>
  <si>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</si>
  <si>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</si>
  <si>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</si>
  <si>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</si>
  <si>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</si>
  <si>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</si>
  <si>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</si>
  <si>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</si>
  <si>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</si>
  <si>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</si>
  <si>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</si>
  <si>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</si>
  <si>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</si>
  <si>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</si>
  <si>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</si>
  <si>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</si>
  <si>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</si>
  <si>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</si>
  <si>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</si>
  <si>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</si>
  <si>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</si>
  <si>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</si>
  <si>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</si>
  <si>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</si>
  <si>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</si>
  <si>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</si>
  <si>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</si>
  <si>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</si>
  <si>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</si>
  <si>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</si>
  <si>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</si>
  <si>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</si>
  <si>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</si>
  <si>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</si>
  <si>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</si>
  <si>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</si>
  <si>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</si>
  <si>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</si>
  <si>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</si>
  <si>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</si>
  <si>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</si>
  <si>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</si>
  <si>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</si>
  <si>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</si>
  <si>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</si>
  <si>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</si>
  <si>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</si>
  <si>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</si>
  <si>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</si>
  <si>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</si>
  <si>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</si>
  <si>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</si>
  <si>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</si>
  <si>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</si>
  <si>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</si>
  <si>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</si>
  <si>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</si>
  <si>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</si>
  <si>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</si>
  <si>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</si>
  <si>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</si>
  <si>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</si>
  <si>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</si>
  <si>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</si>
  <si>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</si>
  <si>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</si>
  <si>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</si>
  <si>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</si>
  <si>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</si>
  <si>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</si>
  <si>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</si>
  <si>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</si>
  <si>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</si>
  <si>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</si>
  <si>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</si>
  <si>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</si>
  <si>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</si>
  <si>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</si>
  <si>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</si>
  <si>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</si>
  <si>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</si>
  <si>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</si>
  <si>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</si>
  <si>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</si>
  <si>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</si>
  <si>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</si>
  <si>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</si>
  <si>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</si>
  <si>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</si>
  <si>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</si>
  <si>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</si>
  <si>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</si>
  <si>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</si>
  <si>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</si>
  <si>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</si>
  <si>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</si>
  <si>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</si>
  <si>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</si>
  <si>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</si>
  <si>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</si>
  <si>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</si>
  <si>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</si>
  <si>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</si>
  <si>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</si>
  <si>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</si>
  <si>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</si>
  <si>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</si>
  <si>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</si>
  <si>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</si>
  <si>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</si>
  <si>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</si>
  <si>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</si>
  <si>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</si>
  <si>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</si>
  <si>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</si>
  <si>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</si>
  <si>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</si>
  <si>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</si>
  <si>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</si>
  <si>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</si>
  <si>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</si>
  <si>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</si>
  <si>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</si>
  <si>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</si>
  <si>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</si>
  <si>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</si>
  <si>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</si>
  <si>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</si>
  <si>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</si>
  <si>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</si>
  <si>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</si>
  <si>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</si>
  <si>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</si>
  <si>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</si>
  <si>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</si>
  <si>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</si>
  <si>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</si>
  <si>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</si>
  <si>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</si>
  <si>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</si>
  <si>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</si>
  <si>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</si>
  <si>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</si>
  <si>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</si>
  <si>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</si>
  <si>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</si>
  <si>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</si>
  <si>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</si>
  <si>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</si>
  <si>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</si>
  <si>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</si>
  <si>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</si>
  <si>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</si>
  <si>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</si>
  <si>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</si>
  <si>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</si>
  <si>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</si>
  <si>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</si>
  <si>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</si>
  <si>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</si>
  <si>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</si>
  <si>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</si>
  <si>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</si>
  <si>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</si>
  <si>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</si>
  <si>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</si>
  <si>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</si>
  <si>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</si>
  <si>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</si>
  <si>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</si>
  <si>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</si>
  <si>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</si>
  <si>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</si>
  <si>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</si>
  <si>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</si>
  <si>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</si>
  <si>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</si>
  <si>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</si>
  <si>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</si>
  <si>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</si>
  <si>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</si>
  <si>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</si>
  <si>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</si>
  <si>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</si>
  <si>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</si>
  <si>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</si>
  <si>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</si>
  <si>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</si>
  <si>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</si>
  <si>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</si>
  <si>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</si>
  <si>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</si>
  <si>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</si>
  <si>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</si>
  <si>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</si>
  <si>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</si>
  <si>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</si>
  <si>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</si>
  <si>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</si>
  <si>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</si>
  <si>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</si>
  <si>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</si>
  <si>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</si>
  <si>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</si>
  <si>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</si>
  <si>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</si>
  <si>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</si>
  <si>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</si>
  <si>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</si>
  <si>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</si>
  <si>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</si>
  <si>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</si>
  <si>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</si>
  <si>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</si>
  <si>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</si>
  <si>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</si>
  <si>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</si>
  <si>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</si>
  <si>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</si>
  <si>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</si>
  <si>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</si>
  <si>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</si>
  <si>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</si>
  <si>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</si>
  <si>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</si>
  <si>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</si>
  <si>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</si>
  <si>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</si>
  <si>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</si>
  <si>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</si>
  <si>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</si>
  <si>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</si>
  <si>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</si>
  <si>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</si>
  <si>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</si>
  <si>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</si>
  <si>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</si>
  <si>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</si>
  <si>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</si>
  <si>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</si>
  <si>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</si>
  <si>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</si>
  <si>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</si>
  <si>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</si>
  <si>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</si>
  <si>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</si>
  <si>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</si>
  <si>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</si>
  <si>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</si>
  <si>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</si>
  <si>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</si>
  <si>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</si>
  <si>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</si>
  <si>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</si>
  <si>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</si>
  <si>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</si>
  <si>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</si>
  <si>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</si>
  <si>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</si>
  <si>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</si>
  <si>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</si>
  <si>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</si>
  <si>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</si>
  <si>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</si>
  <si>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</si>
  <si>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</si>
  <si>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</si>
  <si>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</si>
  <si>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</si>
  <si>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</si>
  <si>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</si>
  <si>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</si>
  <si>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</si>
  <si>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</si>
  <si>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</si>
  <si>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</si>
  <si>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</si>
  <si>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</si>
  <si>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</si>
  <si>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</si>
  <si>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</si>
  <si>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</si>
  <si>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</si>
  <si>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</si>
  <si>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</si>
  <si>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</si>
  <si>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</si>
  <si>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</si>
  <si>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</si>
  <si>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</si>
  <si>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</si>
  <si>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</si>
  <si>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</si>
  <si>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</si>
  <si>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</si>
  <si>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</si>
  <si>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</si>
  <si>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</si>
  <si>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</si>
  <si>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</si>
  <si>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</si>
  <si>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</si>
  <si>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</si>
  <si>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</si>
  <si>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</si>
  <si>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</si>
  <si>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</si>
  <si>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</si>
  <si>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</si>
  <si>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</si>
  <si>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</si>
  <si>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</si>
  <si>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</si>
  <si>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</si>
  <si>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</si>
  <si>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</si>
  <si>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</si>
  <si>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</si>
  <si>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</si>
  <si>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</si>
  <si>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</si>
  <si>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</si>
  <si>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</si>
  <si>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</si>
  <si>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</si>
  <si>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</si>
  <si>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</si>
  <si>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</si>
  <si>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</si>
  <si>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</si>
  <si>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</si>
  <si>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</si>
  <si>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</si>
  <si>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</si>
  <si>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</si>
  <si>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</si>
  <si>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</si>
  <si>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</si>
  <si>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</si>
  <si>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</si>
  <si>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</si>
  <si>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</si>
  <si>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</si>
  <si>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</si>
  <si>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</si>
  <si>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</si>
  <si>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</si>
  <si>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</si>
  <si>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</si>
  <si>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</si>
  <si>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</si>
  <si>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</si>
  <si>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</si>
  <si>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</si>
  <si>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</si>
  <si>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</si>
  <si>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</si>
  <si>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</si>
  <si>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</si>
  <si>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</si>
  <si>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</si>
  <si>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</si>
  <si>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</si>
  <si>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</si>
  <si>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</si>
  <si>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</si>
  <si>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</si>
  <si>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</si>
  <si>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</si>
  <si>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</si>
  <si>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</si>
  <si>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</si>
  <si>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</si>
  <si>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</si>
  <si>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</si>
  <si>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</si>
  <si>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</si>
  <si>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</si>
  <si>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</si>
  <si>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</si>
  <si>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</si>
  <si>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</si>
  <si>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</si>
  <si>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</si>
  <si>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</si>
  <si>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</si>
  <si>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</si>
  <si>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</si>
  <si>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</si>
  <si>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</si>
  <si>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</si>
  <si>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</si>
  <si>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</si>
  <si>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</si>
  <si>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</si>
  <si>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</si>
  <si>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</si>
  <si>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</si>
  <si>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</si>
  <si>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</si>
  <si>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</si>
  <si>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</si>
  <si>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</si>
  <si>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</si>
  <si>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</si>
  <si>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</si>
  <si>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</si>
  <si>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</si>
  <si>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</si>
  <si>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</si>
  <si>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</si>
  <si>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</si>
  <si>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</si>
  <si>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</si>
  <si>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</si>
  <si>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</si>
  <si>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</si>
  <si>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</si>
  <si>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</si>
  <si>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</si>
  <si>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</si>
  <si>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</si>
  <si>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</si>
  <si>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</si>
  <si>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</si>
  <si>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</si>
  <si>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</si>
  <si>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</si>
  <si>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</si>
  <si>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</si>
  <si>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</si>
  <si>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</si>
  <si>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</si>
  <si>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</si>
  <si>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</si>
  <si>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</si>
  <si>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</si>
  <si>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</si>
  <si>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</si>
  <si>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</si>
  <si>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</si>
  <si>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</si>
  <si>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</si>
  <si>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</si>
  <si>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</si>
  <si>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</si>
  <si>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</si>
  <si>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</si>
  <si>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</si>
  <si>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</si>
  <si>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</si>
  <si>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</si>
  <si>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</si>
  <si>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</si>
  <si>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</si>
  <si>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</si>
  <si>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</si>
  <si>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</si>
  <si>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</si>
  <si>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</si>
  <si>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</si>
  <si>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</si>
  <si>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</si>
  <si>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</si>
  <si>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</si>
  <si>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</si>
  <si>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</si>
  <si>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</si>
  <si>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</si>
  <si>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</si>
  <si>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</si>
  <si>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</si>
  <si>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</si>
  <si>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</si>
  <si>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</si>
  <si>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</si>
  <si>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</si>
  <si>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</si>
  <si>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</si>
  <si>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</si>
  <si>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</si>
  <si>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</si>
  <si>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</si>
  <si>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</si>
  <si>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</si>
  <si>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</si>
  <si>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</si>
  <si>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</si>
  <si>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</si>
  <si>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</si>
  <si>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</si>
  <si>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</si>
  <si>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</si>
  <si>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</si>
  <si>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</si>
  <si>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</si>
  <si>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</si>
  <si>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</si>
  <si>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</si>
  <si>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</si>
  <si>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</si>
  <si>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</si>
  <si>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</si>
  <si>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</si>
  <si>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</si>
  <si>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</si>
  <si>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</si>
  <si>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</si>
  <si>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</si>
  <si>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</si>
  <si>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</si>
  <si>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</si>
  <si>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</si>
  <si>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</si>
  <si>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</si>
  <si>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</si>
  <si>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</si>
  <si>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</si>
  <si>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</si>
  <si>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</si>
  <si>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</si>
  <si>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</si>
  <si>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</si>
  <si>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</si>
  <si>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</si>
  <si>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</si>
  <si>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</si>
  <si>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</si>
  <si>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</si>
  <si>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</si>
  <si>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</si>
  <si>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</si>
  <si>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</si>
  <si>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</si>
  <si>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</si>
  <si>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</si>
  <si>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</si>
  <si>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</si>
  <si>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</si>
  <si>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</si>
  <si>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</si>
  <si>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</si>
  <si>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</si>
  <si>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</si>
  <si>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</si>
  <si>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</si>
  <si>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</si>
  <si>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</si>
  <si>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</si>
  <si>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</si>
  <si>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</si>
  <si>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</si>
  <si>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</si>
  <si>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</si>
  <si>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</si>
  <si>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</si>
  <si>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</si>
  <si>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</si>
  <si>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</si>
  <si>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</si>
  <si>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</si>
  <si>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</si>
  <si>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</si>
  <si>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</si>
  <si>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</si>
  <si>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</si>
  <si>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</si>
  <si>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</si>
  <si>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</si>
  <si>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</si>
  <si>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</si>
  <si>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</si>
  <si>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</si>
  <si>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</si>
  <si>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</si>
  <si>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</si>
  <si>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</si>
  <si>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</si>
  <si>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</si>
  <si>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</si>
  <si>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</si>
  <si>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</si>
  <si>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</si>
  <si>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</si>
  <si>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</si>
  <si>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</si>
  <si>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</si>
  <si>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</si>
  <si>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</si>
  <si>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</si>
  <si>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</si>
  <si>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</si>
  <si>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</si>
  <si>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</si>
  <si>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</si>
  <si>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</si>
  <si>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</si>
  <si>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</si>
  <si>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</si>
  <si>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</si>
  <si>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</si>
  <si>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</si>
  <si>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</si>
  <si>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</si>
  <si>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</si>
  <si>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</si>
  <si>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</si>
  <si>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</si>
  <si>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</si>
  <si>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</si>
  <si>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</si>
  <si>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</si>
  <si>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</si>
  <si>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</si>
  <si>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</si>
  <si>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</si>
  <si>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</si>
  <si>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</si>
  <si>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</si>
  <si>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</si>
  <si>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</si>
  <si>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</si>
  <si>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</si>
  <si>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</si>
  <si>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</si>
  <si>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</si>
  <si>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</si>
  <si>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</si>
  <si>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</si>
  <si>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</si>
  <si>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</si>
  <si>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</si>
  <si>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</si>
  <si>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</si>
  <si>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</si>
  <si>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</si>
  <si>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</si>
  <si>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</si>
  <si>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</si>
  <si>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</si>
  <si>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</si>
  <si>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</si>
  <si>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</si>
  <si>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</si>
  <si>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</si>
  <si>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</si>
  <si>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</si>
  <si>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</si>
  <si>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</si>
  <si>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</si>
  <si>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</si>
  <si>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</si>
  <si>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</si>
  <si>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</si>
  <si>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</si>
  <si>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</si>
  <si>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</si>
  <si>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</si>
  <si>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</si>
  <si>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</si>
  <si>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</si>
  <si>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</si>
  <si>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</si>
  <si>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</si>
  <si>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</si>
  <si>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</si>
  <si>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</si>
  <si>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</si>
  <si>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</si>
  <si>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</si>
  <si>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</si>
  <si>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</si>
  <si>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</si>
  <si>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</si>
  <si>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</si>
  <si>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</si>
  <si>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</si>
  <si>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</si>
  <si>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</si>
  <si>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</si>
  <si>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</si>
  <si>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</si>
  <si>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</si>
  <si>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</si>
  <si>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</si>
  <si>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</si>
  <si>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</si>
  <si>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</si>
  <si>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</si>
  <si>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</si>
  <si>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</si>
  <si>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</si>
  <si>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</si>
  <si>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</si>
  <si>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</si>
  <si>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</si>
  <si>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</si>
  <si>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</si>
  <si>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</si>
  <si>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</si>
  <si>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</si>
  <si>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</si>
  <si>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</si>
  <si>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</si>
  <si>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</si>
  <si>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</si>
  <si>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</si>
  <si>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</si>
  <si>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</si>
  <si>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</si>
  <si>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</si>
  <si>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</si>
  <si>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</si>
  <si>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</si>
  <si>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</si>
  <si>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</si>
  <si>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</si>
  <si>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</si>
  <si>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</si>
  <si>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</si>
  <si>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</si>
  <si>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</si>
  <si>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</si>
  <si>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</si>
  <si>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</si>
  <si>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</si>
  <si>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</si>
  <si>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</si>
  <si>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</si>
  <si>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</si>
  <si>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</si>
  <si>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</si>
  <si>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</si>
  <si>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</si>
  <si>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</si>
  <si>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</si>
  <si>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</si>
  <si>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</si>
  <si>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</si>
  <si>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</si>
  <si>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</si>
  <si>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</si>
  <si>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</si>
  <si>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</si>
  <si>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</si>
  <si>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</si>
  <si>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</si>
  <si>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</si>
  <si>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</si>
  <si>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</si>
  <si>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</si>
  <si>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</si>
  <si>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</si>
  <si>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</si>
  <si>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</si>
  <si>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</si>
  <si>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</si>
  <si>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</si>
  <si>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</si>
  <si>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</si>
  <si>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</si>
  <si>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</si>
  <si>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</si>
  <si>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</si>
  <si>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</si>
  <si>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</si>
  <si>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</si>
  <si>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</si>
  <si>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</si>
  <si>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</si>
  <si>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</si>
  <si>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</si>
  <si>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</si>
  <si>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</si>
  <si>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</si>
  <si>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</si>
  <si>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</si>
  <si>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</si>
  <si>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</si>
  <si>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</si>
  <si>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</si>
  <si>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</si>
  <si>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</si>
  <si>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</si>
  <si>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</si>
  <si>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</si>
  <si>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</si>
  <si>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</si>
  <si>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</si>
  <si>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</si>
  <si>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</si>
  <si>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</si>
  <si>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</si>
  <si>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</si>
  <si>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</si>
  <si>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</si>
  <si>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</si>
  <si>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</si>
  <si>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</si>
  <si>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</si>
  <si>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</si>
  <si>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</si>
  <si>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</si>
  <si>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</si>
  <si>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</si>
  <si>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</si>
  <si>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</si>
  <si>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</si>
  <si>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</si>
  <si>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</si>
  <si>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</si>
  <si>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</si>
  <si>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</si>
  <si>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</si>
  <si>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</si>
  <si>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</si>
  <si>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</si>
  <si>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</si>
  <si>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</si>
  <si>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</si>
  <si>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</si>
  <si>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</si>
  <si>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</si>
  <si>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</si>
  <si>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</si>
  <si>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</si>
  <si>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</si>
  <si>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</si>
  <si>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</si>
  <si>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</si>
  <si>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</si>
  <si>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</si>
  <si>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</si>
  <si>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</si>
  <si>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</si>
  <si>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</si>
  <si>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</si>
  <si>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</si>
  <si>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</si>
  <si>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</si>
  <si>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</si>
  <si>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</si>
  <si>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</si>
  <si>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</si>
  <si>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</si>
  <si>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</si>
  <si>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</si>
  <si>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</si>
  <si>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</si>
  <si>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</si>
  <si>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</si>
  <si>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</si>
  <si>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</si>
  <si>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</si>
  <si>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</si>
  <si>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</si>
  <si>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</si>
  <si>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</si>
  <si>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</si>
  <si>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</si>
  <si>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</si>
  <si>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</si>
  <si>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</si>
  <si>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</si>
  <si>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</si>
  <si>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</si>
  <si>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</si>
  <si>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</si>
  <si>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</si>
  <si>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</si>
  <si>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</si>
  <si>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</si>
  <si>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</si>
  <si>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</si>
  <si>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</si>
  <si>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</si>
  <si>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</si>
  <si>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</si>
  <si>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</si>
  <si>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</si>
  <si>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</si>
  <si>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</si>
  <si>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</si>
  <si>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</si>
  <si>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</si>
  <si>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</si>
  <si>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</si>
  <si>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</si>
  <si>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</si>
  <si>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</si>
  <si>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</si>
  <si>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</si>
  <si>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</si>
  <si>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</si>
  <si>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</si>
  <si>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</si>
  <si>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</si>
  <si>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</si>
  <si>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</si>
  <si>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</si>
  <si>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</si>
  <si>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</si>
  <si>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</si>
  <si>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</si>
  <si>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</si>
  <si>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</si>
  <si>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</si>
  <si>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</si>
  <si>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</si>
  <si>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</si>
  <si>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</si>
  <si>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</si>
  <si>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</si>
  <si>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</si>
  <si>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</si>
  <si>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</si>
  <si>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</si>
  <si>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</si>
  <si>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</si>
  <si>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</si>
  <si>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</si>
  <si>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</si>
  <si>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</si>
  <si>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</si>
  <si>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</si>
  <si>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</si>
  <si>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</si>
  <si>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</si>
  <si>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</si>
  <si>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</si>
  <si>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</si>
  <si>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</si>
  <si>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</si>
  <si>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</si>
  <si>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</si>
  <si>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</si>
  <si>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</si>
  <si>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</si>
  <si>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</si>
  <si>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</si>
  <si>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</si>
  <si>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</si>
  <si>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</si>
  <si>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</si>
  <si>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</si>
  <si>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</si>
  <si>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</si>
  <si>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</si>
  <si>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</si>
  <si>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</si>
  <si>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</si>
  <si>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</si>
  <si>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</si>
  <si>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</si>
  <si>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</si>
  <si>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</si>
  <si>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</si>
  <si>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</si>
  <si>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</si>
  <si>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</si>
  <si>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</si>
  <si>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</si>
  <si>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</si>
  <si>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</si>
  <si>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</si>
  <si>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</si>
  <si>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</si>
  <si>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</si>
  <si>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</si>
  <si>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</si>
  <si>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</si>
  <si>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</si>
  <si>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</si>
  <si>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</si>
  <si>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</si>
  <si>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</si>
  <si>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</si>
  <si>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</si>
  <si>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</si>
  <si>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</si>
  <si>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</si>
  <si>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</si>
  <si>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</si>
  <si>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</si>
  <si>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</si>
  <si>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</si>
  <si>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</si>
  <si>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</si>
  <si>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</si>
  <si>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</si>
  <si>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</si>
  <si>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</si>
  <si>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</si>
  <si>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</si>
  <si>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</si>
  <si>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</si>
  <si>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</si>
  <si>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</si>
  <si>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</si>
  <si>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</si>
  <si>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</si>
  <si>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</si>
  <si>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</si>
  <si>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</si>
  <si>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</si>
  <si>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</si>
  <si>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</si>
  <si>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</si>
  <si>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</si>
  <si>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</si>
  <si>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</si>
  <si>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</si>
  <si>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</si>
  <si>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</si>
  <si>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</si>
  <si>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</si>
  <si>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</si>
  <si>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</si>
  <si>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</si>
  <si>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</si>
  <si>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</si>
  <si>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</si>
  <si>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</si>
  <si>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</si>
  <si>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</si>
  <si>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</si>
  <si>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</si>
  <si>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</si>
  <si>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</si>
  <si>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</si>
  <si>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</si>
  <si>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</si>
  <si>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</si>
  <si>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</si>
  <si>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</si>
  <si>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</si>
  <si>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</si>
  <si>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</si>
  <si>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</si>
  <si>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</si>
  <si>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</si>
  <si>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</si>
  <si>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</si>
  <si>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</si>
  <si>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</si>
  <si>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</si>
  <si>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</si>
  <si>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</si>
  <si>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</si>
  <si>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</si>
  <si>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</si>
  <si>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</si>
  <si>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</si>
  <si>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</si>
  <si>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</si>
  <si>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</si>
  <si>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</si>
  <si>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</si>
  <si>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</si>
  <si>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</si>
  <si>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</si>
  <si>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</si>
  <si>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</si>
  <si>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</si>
  <si>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</si>
  <si>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</si>
  <si>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</si>
  <si>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</si>
  <si>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</si>
  <si>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</si>
  <si>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</si>
  <si>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</si>
  <si>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</si>
  <si>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</si>
  <si>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</si>
  <si>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</si>
  <si>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</si>
  <si>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</si>
  <si>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</si>
  <si>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</si>
  <si>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</si>
  <si>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</si>
  <si>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</si>
  <si>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</si>
  <si>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</si>
  <si>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</si>
  <si>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</si>
  <si>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</si>
  <si>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</si>
  <si>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</si>
  <si>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</si>
  <si>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</si>
  <si>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</si>
  <si>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</si>
  <si>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</si>
  <si>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</si>
  <si>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</si>
  <si>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</si>
  <si>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</si>
  <si>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</si>
  <si>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</si>
  <si>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</si>
  <si>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</si>
  <si>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</si>
  <si>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</si>
  <si>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</si>
  <si>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</si>
  <si>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</si>
  <si>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</si>
  <si>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</si>
  <si>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</si>
  <si>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</si>
  <si>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</si>
  <si>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</si>
  <si>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</si>
  <si>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</si>
  <si>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</si>
  <si>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</si>
  <si>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</si>
  <si>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</si>
  <si>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</si>
  <si>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</si>
  <si>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</si>
  <si>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</si>
  <si>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</si>
  <si>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</si>
  <si>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</si>
  <si>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</si>
  <si>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</si>
  <si>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</si>
  <si>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</si>
  <si>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</si>
  <si>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</si>
  <si>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</si>
  <si>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</si>
  <si>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</si>
  <si>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</si>
  <si>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</si>
  <si>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</si>
  <si>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</si>
  <si>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</si>
  <si>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</si>
  <si>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</si>
  <si>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</si>
  <si>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</si>
  <si>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</si>
  <si>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</si>
  <si>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</si>
  <si>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</si>
  <si>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</si>
  <si>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</si>
  <si>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</si>
  <si>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</si>
  <si>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</si>
  <si>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</si>
  <si>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</si>
  <si>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</si>
  <si>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</si>
  <si>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</si>
  <si>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</si>
  <si>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</si>
  <si>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</si>
  <si>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</si>
  <si>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</si>
  <si>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</si>
  <si>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</si>
  <si>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</si>
  <si>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</si>
  <si>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</si>
  <si>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</si>
  <si>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</si>
  <si>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</si>
  <si>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</si>
  <si>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</si>
  <si>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</si>
  <si>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</si>
  <si>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</si>
  <si>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</si>
  <si>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</si>
  <si>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</si>
  <si>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</si>
  <si>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</si>
  <si>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</si>
  <si>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</si>
  <si>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</si>
  <si>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</si>
  <si>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</si>
  <si>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</si>
  <si>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</si>
  <si>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</si>
  <si>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</si>
  <si>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</si>
  <si>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</si>
  <si>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</si>
  <si>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</si>
  <si>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</si>
  <si>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</si>
  <si>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</si>
  <si>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</si>
  <si>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</si>
  <si>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</si>
  <si>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</si>
  <si>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</si>
  <si>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</si>
  <si>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</si>
  <si>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</si>
  <si>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</si>
  <si>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</si>
  <si>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</si>
  <si>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</si>
  <si>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</si>
  <si>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</si>
  <si>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</si>
  <si>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</si>
  <si>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</si>
  <si>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</si>
  <si>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</si>
  <si>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</si>
  <si>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</si>
  <si>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</si>
  <si>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</si>
  <si>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</si>
  <si>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</si>
  <si>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</si>
  <si>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</si>
  <si>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</si>
  <si>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</si>
  <si>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</si>
  <si>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</si>
  <si>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</si>
  <si>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</si>
  <si>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</si>
  <si>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</si>
  <si>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</si>
  <si>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</si>
  <si>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</si>
  <si>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</si>
  <si>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</si>
  <si>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</si>
  <si>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</si>
  <si>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</si>
  <si>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</si>
  <si>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</si>
  <si>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</si>
  <si>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</si>
  <si>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</si>
  <si>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</si>
  <si>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</si>
  <si>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</si>
  <si>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</si>
  <si>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</si>
  <si>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</si>
  <si>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</si>
  <si>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</si>
  <si>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</si>
  <si>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</si>
  <si>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</si>
  <si>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</si>
  <si>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</si>
  <si>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</si>
  <si>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</si>
  <si>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</si>
  <si>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</si>
  <si>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</si>
  <si>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</si>
  <si>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</si>
  <si>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</si>
  <si>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</si>
  <si>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</si>
  <si>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</si>
  <si>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</si>
  <si>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</si>
  <si>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</si>
  <si>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</si>
  <si>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</si>
  <si>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</si>
  <si>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</si>
  <si>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</si>
  <si>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</si>
  <si>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</si>
  <si>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</si>
  <si>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</si>
  <si>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</si>
  <si>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</si>
  <si>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</si>
  <si>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</si>
  <si>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</si>
  <si>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</si>
  <si>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</si>
  <si>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</si>
  <si>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</si>
  <si>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</si>
  <si>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</si>
  <si>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</si>
  <si>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</si>
  <si>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</si>
  <si>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</si>
  <si>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</si>
  <si>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</si>
  <si>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</si>
  <si>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</si>
  <si>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</si>
  <si>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</si>
  <si>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</si>
  <si>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</si>
  <si>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</si>
  <si>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</si>
  <si>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</si>
  <si>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</si>
  <si>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</si>
  <si>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</si>
  <si>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</si>
  <si>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</si>
  <si>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</si>
  <si>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</si>
  <si>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</si>
  <si>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</si>
  <si>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</si>
  <si>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</si>
  <si>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</si>
  <si>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</si>
  <si>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</si>
  <si>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</si>
  <si>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</si>
  <si>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</si>
  <si>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</si>
  <si>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</si>
  <si>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</si>
  <si>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</si>
  <si>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</si>
  <si>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</si>
  <si>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</si>
  <si>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</si>
  <si>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</si>
  <si>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</si>
  <si>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</si>
  <si>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</si>
  <si>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</si>
  <si>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</si>
  <si>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</si>
  <si>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</si>
  <si>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</si>
  <si>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</si>
  <si>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</si>
  <si>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</si>
  <si>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</si>
  <si>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</si>
  <si>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</si>
  <si>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</si>
  <si>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</si>
  <si>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</si>
  <si>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</si>
  <si>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</si>
  <si>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</si>
  <si>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</si>
  <si>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</si>
  <si>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</si>
  <si>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</si>
  <si>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</si>
  <si>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</si>
  <si>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</si>
  <si>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</si>
  <si>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</si>
  <si>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</si>
  <si>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</si>
  <si>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</si>
  <si>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</si>
  <si>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</si>
  <si>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</si>
  <si>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</si>
  <si>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</si>
  <si>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</si>
  <si>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</si>
  <si>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</si>
  <si>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</si>
  <si>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</si>
  <si>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</si>
  <si>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</si>
  <si>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</si>
  <si>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</si>
  <si>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</si>
  <si>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</si>
  <si>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</si>
  <si>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</si>
  <si>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</si>
  <si>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</si>
  <si>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</si>
  <si>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</si>
  <si>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</si>
  <si>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</si>
  <si>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</si>
  <si>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</si>
  <si>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</si>
  <si>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</si>
  <si>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</si>
  <si>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</si>
  <si>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</si>
  <si>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</si>
  <si>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</si>
  <si>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</si>
  <si>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</si>
  <si>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</si>
  <si>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</si>
  <si>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</si>
  <si>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</si>
  <si>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</si>
  <si>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</si>
  <si>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</si>
  <si>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</si>
  <si>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</si>
  <si>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</si>
  <si>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</si>
  <si>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</si>
  <si>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</si>
  <si>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</si>
  <si>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</si>
  <si>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</si>
  <si>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</si>
  <si>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</si>
  <si>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</si>
  <si>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</si>
  <si>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</si>
  <si>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</si>
  <si>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</si>
  <si>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</si>
  <si>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</si>
  <si>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</si>
  <si>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</si>
  <si>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</si>
  <si>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</si>
  <si>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</si>
  <si>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</si>
  <si>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</si>
  <si>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</si>
  <si>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</si>
  <si>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</si>
  <si>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</si>
  <si>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</si>
  <si>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</si>
  <si>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</si>
  <si>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</si>
  <si>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</si>
  <si>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</si>
  <si>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</si>
  <si>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</si>
  <si>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</si>
  <si>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</si>
  <si>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</si>
  <si>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</si>
  <si>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</si>
  <si>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</si>
  <si>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</si>
  <si>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</si>
  <si>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</si>
  <si>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</si>
  <si>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</si>
  <si>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</si>
  <si>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</si>
  <si>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</si>
  <si>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</si>
  <si>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</si>
  <si>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</si>
  <si>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</si>
  <si>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</si>
  <si>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</si>
  <si>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</si>
  <si>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</si>
  <si>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</si>
  <si>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</si>
  <si>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</si>
  <si>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</si>
  <si>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</si>
  <si>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</si>
  <si>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</si>
  <si>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</si>
  <si>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</si>
  <si>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</si>
  <si>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</si>
  <si>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</si>
  <si>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</si>
  <si>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</si>
  <si>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</si>
  <si>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</si>
  <si>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</si>
  <si>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</si>
  <si>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</si>
  <si>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</si>
  <si>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</si>
  <si>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</si>
  <si>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</si>
  <si>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</si>
  <si>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</si>
  <si>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</si>
  <si>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</si>
  <si>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</si>
  <si>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</si>
  <si>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</si>
  <si>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</si>
  <si>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</si>
  <si>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</si>
  <si>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</si>
  <si>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</si>
  <si>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</si>
  <si>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</si>
  <si>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</si>
  <si>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</si>
  <si>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</si>
  <si>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</si>
  <si>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</si>
  <si>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</si>
  <si>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</si>
  <si>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</si>
  <si>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</si>
  <si>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</si>
  <si>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</si>
  <si>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</si>
  <si>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</si>
  <si>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</si>
  <si>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</si>
  <si>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</si>
  <si>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</si>
  <si>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</si>
  <si>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</si>
  <si>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</si>
  <si>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</si>
  <si>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</si>
  <si>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</si>
  <si>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</si>
  <si>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</si>
  <si>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</si>
  <si>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</si>
  <si>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</si>
  <si>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</si>
  <si>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</si>
  <si>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</si>
  <si>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</si>
  <si>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</si>
  <si>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</si>
  <si>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</si>
  <si>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</si>
  <si>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</si>
  <si>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</si>
  <si>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</si>
  <si>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</si>
  <si>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</si>
  <si>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</si>
  <si>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</si>
  <si>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</si>
  <si>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</si>
  <si>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</si>
  <si>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</si>
  <si>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</si>
  <si>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</si>
  <si>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</si>
  <si>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</si>
  <si>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</si>
  <si>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</si>
  <si>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</si>
  <si>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</si>
  <si>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</si>
  <si>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</si>
  <si>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</si>
  <si>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</si>
  <si>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</si>
  <si>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</si>
  <si>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</si>
  <si>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</si>
  <si>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</si>
  <si>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</si>
  <si>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</si>
  <si>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</si>
  <si>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</si>
  <si>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</si>
  <si>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</si>
  <si>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</si>
  <si>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</si>
  <si>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</si>
  <si>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</si>
  <si>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</si>
  <si>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</si>
  <si>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</si>
  <si>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</si>
  <si>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</si>
  <si>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</si>
  <si>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</si>
  <si>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</si>
  <si>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</si>
  <si>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</si>
  <si>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</si>
  <si>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</si>
  <si>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</si>
  <si>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</si>
  <si>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</si>
  <si>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</si>
  <si>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</si>
  <si>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</si>
  <si>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</si>
  <si>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</si>
  <si>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</si>
  <si>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</si>
  <si>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</si>
  <si>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</si>
  <si>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</si>
  <si>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</si>
  <si>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</si>
  <si>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</si>
  <si>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</si>
  <si>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</si>
  <si>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</si>
  <si>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</si>
  <si>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</si>
  <si>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</si>
  <si>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</si>
  <si>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</si>
  <si>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</si>
  <si>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</si>
  <si>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</si>
  <si>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</si>
  <si>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</si>
  <si>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</si>
  <si>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</si>
  <si>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</si>
  <si>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</si>
  <si>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</si>
  <si>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</si>
  <si>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</si>
  <si>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</si>
  <si>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</si>
  <si>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</si>
  <si>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</si>
  <si>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</si>
  <si>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</si>
  <si>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</si>
  <si>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</si>
  <si>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</si>
  <si>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</si>
  <si>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</si>
  <si>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</si>
  <si>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</si>
  <si>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</si>
  <si>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</si>
  <si>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</si>
  <si>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</si>
  <si>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</si>
  <si>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</si>
  <si>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</si>
  <si>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</si>
  <si>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</si>
  <si>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</si>
  <si>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</si>
  <si>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</si>
  <si>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</si>
  <si>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</si>
  <si>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</si>
  <si>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</si>
  <si>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</si>
  <si>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</si>
  <si>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</si>
  <si>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</si>
  <si>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</si>
  <si>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</si>
  <si>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</si>
  <si>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</si>
  <si>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</si>
  <si>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</si>
  <si>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</si>
  <si>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</si>
  <si>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</si>
  <si>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</si>
  <si>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</si>
  <si>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</si>
  <si>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</si>
  <si>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</si>
  <si>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</si>
  <si>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</si>
  <si>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</si>
  <si>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</si>
  <si>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</si>
  <si>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</si>
  <si>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</si>
  <si>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</si>
  <si>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</si>
  <si>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</si>
  <si>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</si>
  <si>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</si>
  <si>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</si>
  <si>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</si>
  <si>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</si>
  <si>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</si>
  <si>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</si>
  <si>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</si>
  <si>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</si>
  <si>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</si>
  <si>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</si>
  <si>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</si>
  <si>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</si>
  <si>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</si>
  <si>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</si>
  <si>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</si>
  <si>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</si>
  <si>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</si>
  <si>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</si>
  <si>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</si>
  <si>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</si>
  <si>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</si>
  <si>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</si>
  <si>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</si>
  <si>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</si>
  <si>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</si>
  <si>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</si>
  <si>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</si>
  <si>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</si>
  <si>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</si>
  <si>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</si>
  <si>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</si>
  <si>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</si>
  <si>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</si>
  <si>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</si>
  <si>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</si>
  <si>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</si>
  <si>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</si>
  <si>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</si>
  <si>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</si>
  <si>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</si>
  <si>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</si>
  <si>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</si>
  <si>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</si>
  <si>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</si>
  <si>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</si>
  <si>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</si>
  <si>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</si>
  <si>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</si>
  <si>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</si>
  <si>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</si>
  <si>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</si>
  <si>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</si>
  <si>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</si>
  <si>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</si>
  <si>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</si>
  <si>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</si>
  <si>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</si>
  <si>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</si>
  <si>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</si>
  <si>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</si>
  <si>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</si>
  <si>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</si>
  <si>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</si>
  <si>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</si>
  <si>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</si>
  <si>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</si>
  <si>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</si>
  <si>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</si>
  <si>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</si>
  <si>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</si>
  <si>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</si>
  <si>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</si>
  <si>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</si>
  <si>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</si>
  <si>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</si>
  <si>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</si>
  <si>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</si>
  <si>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</si>
  <si>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</si>
  <si>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</si>
  <si>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</si>
  <si>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</si>
  <si>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</si>
  <si>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</si>
  <si>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</si>
  <si>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</si>
  <si>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</si>
  <si>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</si>
  <si>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</si>
  <si>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</si>
  <si>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</si>
  <si>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</si>
  <si>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</si>
  <si>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</si>
  <si>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</si>
  <si>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</si>
  <si>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</si>
  <si>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</si>
  <si>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</si>
  <si>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</si>
  <si>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</si>
  <si>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</si>
  <si>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</si>
  <si>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</si>
  <si>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</si>
  <si>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</si>
  <si>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</si>
  <si>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</si>
  <si>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</si>
  <si>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</si>
  <si>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</si>
  <si>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</si>
  <si>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</si>
  <si>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</si>
  <si>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</si>
  <si>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</si>
  <si>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</si>
  <si>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</si>
  <si>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</si>
  <si>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</si>
  <si>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</si>
  <si>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</si>
  <si>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</si>
  <si>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</si>
  <si>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</si>
  <si>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</si>
  <si>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</si>
  <si>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</si>
  <si>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</si>
  <si>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</si>
  <si>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</si>
  <si>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</si>
  <si>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</si>
  <si>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</si>
  <si>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</si>
  <si>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</si>
  <si>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</si>
  <si>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</si>
  <si>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</si>
  <si>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</si>
  <si>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</si>
  <si>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</si>
  <si>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</si>
  <si>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</si>
  <si>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</si>
  <si>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</si>
  <si>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</si>
  <si>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</si>
  <si>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</si>
  <si>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</si>
  <si>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</si>
  <si>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</si>
  <si>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</si>
  <si>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</si>
  <si>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</si>
  <si>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</si>
  <si>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</si>
  <si>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</si>
  <si>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</si>
  <si>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</si>
  <si>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</si>
  <si>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</si>
  <si>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</si>
  <si>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</si>
  <si>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</si>
  <si>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</si>
  <si>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</si>
  <si>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</si>
  <si>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</si>
  <si>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</si>
  <si>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</si>
  <si>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</si>
  <si>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</si>
  <si>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</si>
  <si>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</si>
  <si>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</si>
  <si>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</si>
  <si>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</si>
  <si>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</si>
  <si>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</si>
  <si>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</si>
  <si>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</si>
  <si>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</si>
  <si>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</si>
  <si>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</si>
  <si>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</si>
  <si>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</si>
  <si>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</si>
  <si>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</si>
  <si>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</si>
  <si>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</si>
  <si>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</si>
  <si>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</si>
  <si>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</si>
  <si>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</si>
  <si>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</si>
  <si>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</si>
  <si>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</si>
  <si>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</si>
  <si>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</si>
  <si>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</si>
  <si>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</si>
  <si>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</si>
  <si>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</si>
  <si>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</si>
  <si>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</si>
  <si>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</si>
  <si>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</si>
  <si>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</si>
  <si>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</si>
  <si>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</si>
  <si>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</si>
  <si>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</si>
  <si>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</si>
  <si>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</si>
  <si>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</si>
  <si>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</si>
  <si>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</si>
  <si>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</si>
  <si>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</si>
  <si>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</si>
  <si>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</si>
  <si>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</si>
  <si>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</si>
  <si>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</si>
  <si>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</si>
  <si>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</si>
  <si>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</si>
  <si>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</si>
  <si>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</si>
  <si>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</si>
  <si>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</si>
  <si>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</si>
  <si>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</si>
  <si>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</si>
  <si>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</si>
  <si>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</si>
  <si>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</si>
  <si>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</si>
  <si>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</si>
  <si>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</si>
  <si>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</si>
  <si>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</si>
  <si>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</si>
  <si>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</si>
  <si>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</si>
  <si>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</si>
  <si>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</si>
  <si>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</si>
  <si>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</si>
  <si>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</si>
  <si>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</si>
  <si>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</si>
  <si>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</si>
  <si>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</si>
  <si>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</si>
  <si>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</si>
  <si>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</si>
  <si>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</si>
  <si>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</si>
  <si>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</si>
  <si>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</si>
  <si>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</si>
  <si>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</si>
  <si>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</si>
  <si>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</si>
  <si>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</si>
  <si>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</si>
  <si>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</si>
  <si>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</si>
  <si>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</si>
  <si>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</si>
  <si>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</si>
  <si>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</si>
  <si>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</si>
  <si>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</si>
  <si>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</si>
  <si>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</si>
  <si>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</si>
  <si>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</si>
  <si>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</si>
  <si>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</si>
  <si>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</si>
  <si>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</si>
  <si>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</si>
  <si>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</si>
  <si>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</si>
  <si>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</si>
  <si>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</si>
  <si>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</si>
  <si>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</si>
  <si>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</si>
  <si>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</si>
  <si>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</si>
  <si>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</si>
  <si>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</si>
  <si>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</si>
  <si>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</si>
  <si>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</si>
  <si>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</si>
  <si>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</si>
  <si>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</si>
  <si>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</si>
  <si>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</si>
  <si>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</si>
  <si>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</si>
  <si>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</si>
  <si>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</si>
  <si>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</si>
  <si>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</si>
  <si>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</si>
  <si>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</si>
  <si>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</si>
  <si>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</si>
  <si>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</si>
  <si>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</si>
  <si>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</si>
  <si>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</si>
  <si>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</si>
  <si>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</si>
  <si>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</si>
  <si>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</si>
  <si>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</si>
  <si>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</si>
  <si>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</si>
  <si>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</si>
  <si>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</si>
  <si>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</si>
  <si>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</si>
  <si>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</si>
  <si>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</si>
  <si>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</si>
  <si>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</si>
  <si>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</si>
  <si>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</si>
  <si>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</si>
  <si>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</si>
  <si>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</si>
  <si>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</si>
  <si>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</si>
  <si>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</si>
  <si>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</si>
  <si>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</si>
  <si>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</si>
  <si>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</si>
  <si>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</si>
  <si>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</si>
  <si>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</si>
  <si>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</si>
  <si>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</si>
  <si>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</si>
  <si>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</si>
  <si>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</si>
  <si>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</si>
  <si>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</si>
  <si>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</si>
  <si>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</si>
  <si>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</si>
  <si>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</si>
  <si>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</si>
  <si>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</si>
  <si>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</si>
  <si>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</si>
  <si>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</si>
  <si>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</si>
  <si>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</si>
  <si>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</si>
  <si>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</si>
  <si>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</si>
  <si>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</si>
  <si>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</si>
  <si>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</si>
  <si>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</si>
  <si>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</si>
  <si>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</si>
  <si>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</si>
  <si>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</si>
  <si>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</si>
  <si>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</si>
  <si>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</si>
  <si>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</si>
  <si>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</si>
  <si>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</si>
  <si>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</si>
  <si>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</si>
  <si>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</si>
  <si>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</si>
  <si>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</si>
  <si>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</si>
  <si>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</si>
  <si>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</si>
  <si>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</si>
  <si>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</si>
  <si>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</si>
  <si>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</si>
  <si>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</si>
  <si>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</si>
  <si>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</si>
  <si>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</si>
  <si>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</si>
  <si>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</si>
  <si>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</si>
  <si>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</si>
  <si>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</si>
  <si>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</si>
  <si>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</si>
  <si>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</si>
  <si>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</si>
  <si>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</si>
  <si>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</si>
  <si>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</si>
  <si>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</si>
  <si>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</si>
  <si>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</si>
  <si>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</si>
  <si>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</si>
  <si>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</si>
  <si>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</si>
  <si>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</si>
  <si>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</si>
  <si>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</si>
  <si>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</si>
  <si>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</si>
  <si>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</si>
  <si>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</si>
  <si>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</si>
  <si>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</si>
  <si>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</si>
  <si>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</si>
  <si>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</si>
  <si>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</si>
  <si>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</si>
  <si>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</si>
  <si>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</si>
  <si>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</si>
  <si>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</si>
  <si>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</si>
  <si>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</si>
  <si>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</si>
  <si>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</si>
  <si>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</si>
  <si>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</si>
  <si>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</si>
  <si>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</si>
  <si>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</si>
  <si>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</si>
  <si>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</si>
  <si>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</si>
  <si>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</si>
  <si>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</si>
  <si>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</si>
  <si>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</si>
  <si>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</si>
  <si>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</si>
  <si>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</si>
  <si>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</si>
  <si>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</si>
  <si>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</si>
  <si>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</si>
  <si>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</si>
  <si>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</si>
  <si>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</si>
  <si>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</si>
  <si>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</si>
  <si>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</si>
  <si>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</si>
  <si>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</si>
  <si>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</si>
  <si>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</si>
  <si>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</si>
  <si>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</si>
  <si>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</si>
  <si>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</si>
  <si>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</si>
  <si>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</si>
  <si>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</si>
  <si>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</si>
  <si>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</si>
  <si>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</si>
  <si>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</si>
  <si>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</si>
  <si>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</si>
  <si>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</si>
  <si>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</si>
  <si>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</si>
  <si>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</si>
  <si>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</si>
  <si>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</si>
  <si>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</si>
  <si>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</si>
  <si>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</si>
  <si>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</si>
  <si>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</si>
  <si>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</si>
  <si>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</si>
  <si>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</si>
  <si>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</si>
  <si>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</si>
  <si>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</si>
  <si>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</si>
  <si>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</si>
  <si>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</si>
  <si>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</si>
  <si>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</si>
  <si>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</si>
  <si>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</si>
  <si>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</si>
  <si>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</si>
  <si>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</si>
  <si>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</si>
  <si>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</si>
  <si>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</si>
  <si>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</si>
  <si>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</si>
  <si>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</si>
  <si>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</si>
  <si>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</si>
  <si>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</si>
  <si>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</si>
  <si>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</si>
  <si>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</si>
  <si>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</si>
  <si>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</si>
  <si>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</si>
  <si>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</si>
  <si>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</si>
  <si>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</si>
  <si>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</si>
  <si>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</si>
  <si>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</si>
  <si>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</si>
  <si>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</si>
  <si>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</si>
  <si>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</si>
  <si>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</si>
  <si>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</si>
  <si>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</si>
  <si>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</si>
  <si>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</si>
  <si>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</si>
  <si>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</si>
  <si>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</si>
  <si>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</si>
  <si>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</si>
  <si>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</si>
  <si>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</si>
  <si>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</si>
  <si>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</si>
  <si>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</si>
  <si>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</si>
  <si>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</si>
  <si>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</si>
  <si>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</si>
  <si>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</si>
  <si>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</si>
  <si>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</si>
  <si>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</si>
  <si>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</si>
  <si>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</si>
  <si>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</si>
  <si>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</si>
  <si>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</si>
  <si>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</si>
  <si>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</si>
  <si>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</si>
  <si>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</si>
  <si>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</si>
  <si>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</si>
  <si>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</si>
  <si>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</si>
  <si>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</si>
  <si>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</si>
  <si>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</si>
  <si>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</si>
  <si>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</si>
  <si>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</si>
  <si>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</si>
  <si>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</si>
  <si>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</si>
  <si>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</si>
  <si>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</si>
  <si>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</si>
  <si>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</si>
  <si>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</si>
  <si>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</si>
  <si>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</si>
  <si>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</si>
  <si>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</si>
  <si>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</si>
  <si>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</si>
  <si>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</si>
  <si>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</si>
  <si>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</si>
  <si>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</si>
  <si>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</si>
  <si>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</si>
  <si>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</si>
  <si>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</si>
  <si>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</si>
  <si>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</si>
  <si>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</si>
  <si>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</si>
  <si>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</si>
  <si>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</si>
  <si>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</si>
  <si>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</si>
  <si>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</si>
  <si>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</si>
  <si>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</si>
  <si>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</si>
  <si>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</si>
  <si>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</si>
  <si>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</si>
  <si>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</si>
  <si>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</si>
  <si>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</si>
  <si>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</si>
  <si>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</si>
  <si>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</si>
  <si>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</si>
  <si>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</si>
  <si>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</si>
  <si>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</si>
  <si>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</si>
  <si>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</si>
  <si>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</si>
  <si>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</si>
  <si>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</si>
  <si>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</si>
  <si>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</si>
  <si>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</si>
  <si>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</si>
  <si>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</si>
  <si>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</si>
  <si>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</si>
  <si>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</si>
  <si>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</si>
  <si>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</si>
  <si>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</si>
  <si>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</si>
  <si>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</si>
  <si>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</si>
  <si>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</si>
  <si>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</si>
  <si>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</si>
  <si>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</si>
  <si>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</si>
  <si>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</si>
  <si>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</si>
  <si>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</si>
  <si>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</si>
  <si>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</si>
  <si>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</si>
  <si>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</si>
  <si>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</si>
  <si>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</si>
  <si>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</si>
  <si>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</si>
  <si>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</si>
  <si>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</si>
  <si>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</si>
  <si>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</si>
  <si>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</si>
  <si>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</si>
  <si>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</si>
  <si>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</si>
  <si>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</si>
  <si>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</si>
  <si>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</si>
  <si>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</si>
  <si>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</si>
  <si>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</si>
  <si>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</si>
  <si>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</si>
  <si>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</si>
  <si>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</si>
  <si>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</si>
  <si>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</si>
  <si>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</si>
  <si>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</si>
  <si>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</si>
  <si>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</si>
  <si>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</si>
  <si>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</si>
  <si>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</si>
  <si>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</si>
  <si>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</si>
  <si>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</si>
  <si>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</si>
  <si>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</si>
  <si>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</si>
  <si>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</si>
  <si>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</si>
  <si>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</si>
  <si>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</si>
  <si>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</si>
  <si>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</si>
  <si>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</si>
  <si>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</si>
  <si>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</si>
  <si>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</si>
  <si>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</si>
  <si>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</si>
  <si>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</si>
  <si>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</si>
  <si>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</si>
  <si>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</si>
  <si>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</si>
  <si>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</si>
  <si>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</si>
  <si>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</si>
  <si>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</si>
  <si>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</si>
  <si>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</si>
  <si>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</si>
  <si>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</si>
  <si>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</si>
  <si>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</si>
  <si>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</si>
  <si>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</si>
  <si>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</si>
  <si>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</si>
  <si>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</si>
  <si>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</si>
  <si>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</si>
  <si>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</si>
  <si>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</si>
  <si>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</si>
  <si>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</si>
  <si>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</si>
  <si>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</si>
  <si>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</si>
  <si>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</si>
  <si>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</si>
  <si>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</si>
  <si>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</si>
  <si>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</si>
  <si>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</si>
  <si>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</si>
  <si>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</si>
  <si>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</si>
  <si>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</si>
  <si>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</si>
  <si>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</si>
  <si>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</si>
  <si>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</si>
  <si>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</si>
  <si>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</si>
  <si>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</si>
  <si>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</si>
  <si>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</si>
  <si>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</si>
  <si>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</si>
  <si>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</si>
  <si>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</si>
  <si>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</si>
  <si>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</si>
  <si>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</si>
  <si>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</si>
  <si>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</si>
  <si>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</si>
  <si>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</si>
  <si>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</si>
  <si>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</si>
  <si>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</si>
  <si>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</si>
  <si>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</si>
  <si>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</si>
  <si>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</si>
  <si>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</si>
  <si>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</si>
  <si>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</si>
  <si>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</si>
  <si>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</si>
  <si>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</si>
  <si>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</si>
  <si>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</si>
  <si>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</si>
  <si>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</si>
  <si>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</si>
  <si>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</si>
  <si>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</si>
  <si>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</si>
  <si>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</si>
  <si>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</si>
  <si>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</si>
  <si>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</si>
  <si>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</si>
  <si>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</si>
  <si>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</si>
  <si>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</si>
  <si>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</si>
  <si>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</si>
  <si>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</si>
  <si>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</si>
  <si>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</si>
  <si>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</si>
  <si>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</si>
  <si>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</si>
  <si>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</si>
  <si>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</si>
  <si>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</si>
  <si>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</si>
  <si>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</si>
  <si>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</si>
  <si>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</si>
  <si>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</si>
  <si>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</si>
  <si>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</si>
  <si>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</si>
  <si>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</si>
  <si>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</si>
  <si>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</si>
  <si>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</si>
  <si>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</si>
  <si>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</si>
  <si>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</si>
  <si>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</si>
  <si>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</si>
  <si>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</si>
  <si>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</si>
  <si>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</si>
  <si>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</si>
  <si>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</si>
  <si>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</si>
  <si>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</si>
  <si>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</si>
  <si>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</si>
  <si>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</si>
  <si>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</si>
  <si>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</si>
  <si>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</si>
  <si>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</si>
  <si>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</si>
  <si>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</si>
  <si>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</si>
  <si>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</si>
  <si>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</si>
  <si>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</si>
  <si>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</si>
  <si>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</si>
  <si>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</si>
  <si>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</si>
  <si>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</si>
  <si>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</si>
  <si>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</si>
  <si>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</si>
  <si>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</si>
  <si>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</si>
  <si>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</si>
  <si>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</si>
  <si>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</si>
  <si>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</si>
  <si>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</si>
  <si>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</si>
  <si>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</si>
  <si>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</si>
  <si>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</si>
  <si>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</si>
  <si>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</si>
  <si>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</si>
  <si>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</si>
  <si>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</si>
  <si>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</si>
  <si>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</si>
  <si>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</si>
  <si>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</si>
  <si>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</si>
  <si>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</si>
  <si>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</si>
  <si>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</si>
  <si>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</si>
  <si>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</si>
  <si>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</si>
  <si>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</si>
  <si>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</si>
  <si>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</si>
  <si>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</si>
  <si>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</si>
  <si>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</si>
  <si>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</si>
  <si>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</si>
  <si>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</si>
  <si>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</si>
  <si>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</si>
  <si>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</si>
  <si>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</si>
  <si>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</si>
  <si>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</si>
  <si>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</si>
  <si>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</si>
  <si>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</si>
  <si>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</si>
  <si>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</si>
  <si>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</si>
  <si>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</si>
  <si>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</si>
  <si>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</si>
  <si>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</si>
  <si>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</si>
  <si>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</si>
  <si>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</si>
  <si>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</si>
  <si>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</si>
  <si>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</si>
  <si>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</si>
  <si>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</si>
  <si>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</si>
  <si>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</si>
  <si>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</si>
  <si>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</si>
  <si>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</si>
  <si>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</si>
  <si>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</si>
  <si>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</si>
  <si>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</si>
  <si>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</si>
  <si>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</si>
  <si>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</si>
  <si>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</si>
  <si>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</si>
  <si>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</si>
  <si>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</si>
  <si>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</si>
  <si>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</si>
  <si>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</si>
  <si>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</si>
  <si>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</si>
  <si>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</si>
  <si>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</si>
  <si>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</si>
  <si>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</si>
  <si>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</si>
  <si>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</si>
  <si>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</si>
  <si>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</si>
  <si>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</si>
  <si>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</si>
  <si>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</si>
  <si>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</si>
  <si>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</si>
  <si>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</si>
  <si>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</si>
  <si>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</si>
  <si>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</si>
  <si>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</si>
  <si>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</si>
  <si>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</si>
  <si>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</si>
  <si>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</si>
  <si>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</si>
  <si>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</si>
  <si>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</si>
  <si>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</si>
  <si>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</si>
  <si>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</si>
  <si>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</si>
  <si>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</si>
  <si>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</si>
  <si>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</si>
  <si>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</si>
  <si>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</si>
  <si>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</si>
  <si>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</si>
  <si>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</si>
  <si>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</si>
  <si>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</si>
  <si>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</si>
  <si>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</si>
  <si>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</si>
  <si>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</si>
  <si>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</si>
  <si>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</si>
  <si>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</si>
  <si>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</si>
  <si>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</si>
  <si>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</si>
  <si>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</si>
  <si>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</si>
  <si>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</si>
  <si>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</si>
  <si>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</si>
  <si>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</si>
  <si>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</si>
  <si>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</si>
  <si>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</si>
  <si>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</si>
  <si>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</si>
  <si>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</si>
  <si>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</si>
  <si>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</si>
  <si>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</si>
  <si>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</si>
  <si>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</si>
  <si>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</si>
  <si>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</si>
  <si>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</si>
  <si>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</si>
  <si>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</si>
  <si>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</si>
  <si>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</si>
  <si>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</si>
  <si>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</si>
  <si>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</si>
  <si>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</si>
  <si>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</si>
  <si>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</si>
  <si>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</si>
  <si>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</si>
  <si>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</si>
  <si>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</si>
  <si>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</si>
  <si>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</si>
  <si>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</si>
  <si>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</si>
  <si>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</si>
  <si>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</si>
  <si>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</si>
  <si>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</si>
  <si>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</si>
  <si>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</si>
  <si>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</si>
  <si>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</si>
  <si>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</si>
  <si>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</si>
  <si>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</si>
  <si>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</si>
  <si>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</si>
  <si>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</si>
  <si>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</si>
  <si>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</si>
  <si>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</si>
  <si>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</si>
  <si>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</si>
  <si>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</si>
  <si>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</si>
  <si>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</si>
  <si>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</si>
  <si>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</si>
  <si>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</si>
  <si>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</si>
  <si>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</si>
  <si>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</si>
  <si>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</si>
  <si>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</si>
  <si>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</si>
  <si>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</si>
  <si>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</si>
  <si>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</si>
  <si>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</si>
  <si>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</si>
  <si>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</si>
  <si>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</si>
  <si>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</si>
  <si>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</si>
  <si>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</si>
  <si>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</si>
  <si>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</si>
  <si>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</si>
  <si>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</si>
  <si>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</si>
  <si>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</si>
  <si>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</si>
  <si>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</si>
  <si>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</si>
  <si>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</si>
  <si>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</si>
  <si>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</si>
  <si>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</si>
  <si>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</si>
  <si>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</si>
  <si>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</si>
  <si>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</si>
  <si>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</si>
  <si>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</si>
  <si>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</si>
  <si>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</si>
  <si>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</si>
  <si>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</si>
  <si>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</si>
  <si>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</si>
  <si>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</si>
  <si>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</si>
  <si>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</si>
  <si>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</si>
  <si>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</si>
  <si>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</si>
  <si>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</si>
  <si>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</si>
  <si>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</si>
  <si>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</si>
  <si>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</si>
  <si>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</si>
  <si>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</si>
  <si>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</si>
  <si>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</si>
  <si>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</si>
  <si>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</si>
  <si>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</si>
  <si>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</si>
  <si>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</si>
  <si>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</si>
  <si>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</si>
  <si>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</si>
  <si>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</si>
  <si>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</si>
  <si>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</si>
  <si>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</si>
  <si>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</si>
  <si>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</si>
  <si>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</si>
  <si>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</si>
  <si>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</si>
  <si>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</si>
  <si>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</si>
  <si>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</si>
  <si>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</si>
  <si>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</si>
  <si>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</si>
  <si>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</si>
  <si>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</si>
  <si>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</si>
  <si>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</si>
  <si>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</si>
  <si>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</si>
  <si>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</si>
  <si>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</si>
  <si>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</si>
  <si>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</si>
  <si>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</si>
  <si>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</si>
  <si>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</si>
  <si>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</si>
  <si>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</si>
  <si>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</si>
  <si>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</si>
  <si>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</si>
  <si>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</si>
  <si>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</si>
  <si>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</si>
  <si>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</si>
  <si>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</si>
  <si>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</si>
  <si>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</si>
  <si>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</si>
  <si>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</si>
  <si>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</si>
  <si>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</si>
  <si>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</si>
  <si>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</si>
  <si>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</si>
  <si>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</si>
  <si>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</si>
  <si>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</si>
  <si>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</si>
  <si>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</si>
  <si>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</si>
  <si>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</si>
  <si>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</si>
  <si>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</si>
  <si>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</si>
  <si>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</si>
  <si>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</si>
  <si>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</si>
  <si>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</si>
  <si>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</si>
  <si>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</si>
  <si>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</si>
  <si>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</si>
  <si>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</si>
  <si>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</si>
  <si>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</si>
  <si>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</si>
  <si>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</si>
  <si>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</si>
  <si>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</si>
  <si>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</si>
  <si>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</si>
  <si>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</si>
  <si>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</si>
  <si>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</si>
  <si>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</si>
  <si>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</si>
  <si>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</si>
  <si>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</si>
  <si>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</si>
  <si>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</si>
  <si>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</si>
  <si>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</si>
  <si>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</si>
  <si>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</si>
  <si>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</si>
  <si>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</si>
  <si>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</si>
  <si>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</si>
  <si>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</si>
  <si>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</si>
  <si>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</si>
  <si>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</si>
  <si>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</si>
  <si>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</si>
  <si>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</si>
  <si>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</si>
  <si>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</si>
  <si>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</si>
  <si>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</si>
  <si>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</si>
  <si>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</si>
  <si>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</si>
  <si>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</si>
  <si>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</si>
  <si>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</si>
  <si>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</si>
  <si>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</si>
  <si>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</si>
  <si>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</si>
  <si>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</si>
  <si>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</si>
  <si>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</si>
  <si>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</si>
  <si>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</si>
  <si>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</si>
  <si>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</si>
  <si>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</si>
  <si>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</si>
  <si>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</si>
  <si>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</si>
  <si>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</si>
  <si>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</si>
  <si>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</si>
  <si>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</si>
  <si>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</si>
  <si>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</si>
  <si>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</si>
  <si>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</si>
  <si>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</si>
  <si>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</si>
  <si>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</si>
  <si>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</si>
  <si>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</si>
  <si>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</si>
  <si>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</si>
  <si>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</si>
  <si>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</si>
  <si>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</si>
  <si>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</si>
  <si>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</si>
  <si>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</si>
  <si>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</si>
  <si>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</si>
  <si>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</si>
  <si>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</si>
  <si>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</si>
  <si>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</si>
  <si>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</si>
  <si>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</si>
  <si>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</si>
  <si>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</si>
  <si>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</si>
  <si>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</si>
  <si>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</si>
  <si>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</si>
  <si>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</si>
  <si>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</si>
  <si>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</si>
  <si>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</si>
  <si>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</si>
  <si>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</si>
  <si>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</si>
  <si>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</si>
  <si>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</si>
  <si>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</si>
  <si>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</si>
  <si>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</si>
  <si>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</si>
  <si>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</si>
  <si>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</si>
  <si>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</si>
  <si>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</si>
  <si>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</si>
  <si>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</si>
  <si>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</si>
  <si>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</si>
  <si>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</si>
  <si>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</si>
  <si>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</si>
  <si>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</si>
  <si>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</si>
  <si>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</si>
  <si>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</si>
  <si>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</si>
  <si>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</si>
  <si>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</si>
  <si>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</si>
  <si>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</si>
  <si>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</si>
  <si>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</si>
  <si>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</si>
  <si>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</si>
  <si>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</si>
  <si>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</si>
  <si>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</si>
  <si>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</si>
  <si>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</si>
  <si>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</si>
  <si>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</si>
  <si>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</si>
  <si>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</si>
  <si>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</si>
  <si>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</si>
  <si>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</si>
  <si>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</si>
  <si>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</si>
  <si>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</si>
  <si>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</si>
  <si>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</si>
  <si>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</si>
  <si>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</si>
  <si>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</si>
  <si>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</si>
  <si>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</si>
  <si>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</si>
  <si>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</si>
  <si>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</si>
  <si>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</si>
  <si>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</si>
  <si>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</si>
  <si>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</si>
  <si>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</si>
  <si>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</si>
  <si>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</si>
  <si>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</si>
  <si>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</si>
  <si>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</si>
  <si>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</si>
  <si>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</si>
  <si>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</si>
  <si>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</si>
  <si>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</si>
  <si>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</si>
  <si>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</si>
  <si>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</si>
  <si>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</si>
  <si>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</si>
  <si>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</si>
  <si>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</si>
  <si>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</si>
  <si>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</si>
  <si>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</si>
  <si>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</si>
  <si>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</si>
  <si>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</si>
  <si>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</si>
  <si>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</si>
  <si>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</si>
  <si>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</si>
  <si>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</si>
  <si>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</si>
  <si>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</si>
  <si>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</si>
  <si>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</si>
  <si>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</si>
  <si>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</si>
  <si>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</si>
  <si>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</si>
  <si>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</si>
  <si>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</si>
  <si>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</si>
  <si>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</si>
  <si>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</si>
  <si>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</si>
  <si>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</si>
  <si>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</si>
  <si>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</si>
  <si>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</si>
  <si>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</si>
  <si>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</si>
  <si>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</si>
  <si>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</si>
  <si>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</si>
  <si>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</si>
  <si>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</si>
  <si>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</si>
  <si>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</si>
  <si>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</si>
  <si>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</si>
  <si>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</si>
  <si>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</si>
  <si>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</si>
  <si>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</si>
  <si>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</si>
  <si>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</si>
  <si>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</si>
  <si>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</si>
  <si>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</si>
  <si>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</si>
  <si>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</si>
  <si>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</si>
  <si>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</si>
  <si>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</si>
  <si>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</si>
  <si>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</si>
  <si>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</si>
  <si>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</si>
  <si>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</si>
  <si>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</si>
  <si>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</si>
  <si>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</si>
  <si>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</si>
  <si>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</si>
  <si>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</si>
  <si>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</si>
  <si>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</si>
  <si>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</si>
  <si>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</si>
  <si>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</si>
  <si>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</si>
  <si>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</si>
  <si>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</si>
  <si>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</si>
  <si>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</si>
  <si>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</si>
  <si>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</si>
  <si>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</si>
  <si>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</si>
  <si>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</si>
  <si>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</si>
  <si>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</si>
  <si>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</si>
  <si>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</si>
  <si>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</si>
  <si>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</si>
  <si>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</si>
  <si>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</si>
  <si>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</si>
  <si>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</si>
  <si>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</si>
  <si>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</si>
  <si>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</si>
  <si>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</si>
  <si>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</si>
  <si>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</si>
  <si>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</si>
  <si>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</si>
  <si>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</si>
  <si>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</si>
  <si>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</si>
  <si>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</si>
  <si>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</si>
  <si>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</si>
  <si>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</si>
  <si>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</si>
  <si>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</si>
  <si>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</si>
  <si>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</si>
  <si>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</si>
  <si>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</si>
  <si>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</si>
  <si>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</si>
  <si>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</si>
  <si>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</si>
  <si>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</si>
  <si>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</si>
  <si>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</si>
  <si>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</si>
  <si>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</si>
  <si>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</si>
  <si>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</si>
  <si>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</si>
  <si>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</si>
  <si>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</si>
  <si>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</si>
  <si>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</si>
  <si>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</si>
  <si>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</si>
  <si>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</si>
  <si>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</si>
  <si>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</si>
  <si>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</si>
  <si>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</si>
  <si>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</si>
  <si>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</si>
  <si>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</si>
  <si>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</si>
  <si>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</si>
  <si>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</si>
  <si>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</si>
  <si>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</si>
  <si>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</si>
  <si>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</si>
  <si>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</si>
  <si>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</si>
  <si>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</si>
  <si>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</si>
  <si>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</si>
  <si>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</si>
  <si>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</si>
  <si>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</si>
  <si>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</si>
  <si>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</si>
  <si>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</si>
  <si>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</si>
  <si>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</si>
  <si>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</si>
  <si>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</si>
  <si>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</si>
  <si>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</si>
  <si>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</si>
  <si>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</si>
  <si>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</si>
  <si>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</si>
  <si>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</si>
  <si>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</si>
  <si>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</si>
  <si>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</si>
  <si>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</si>
  <si>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</si>
  <si>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</si>
  <si>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</si>
  <si>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</si>
  <si>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</si>
  <si>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</si>
  <si>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</si>
  <si>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</si>
  <si>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</si>
  <si>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</si>
  <si>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</si>
  <si>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</si>
  <si>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</si>
  <si>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</si>
  <si>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</si>
  <si>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</si>
  <si>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</si>
  <si>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</si>
  <si>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</si>
  <si>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</si>
  <si>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</si>
  <si>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</si>
  <si>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</si>
  <si>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</si>
  <si>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</si>
  <si>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</si>
  <si>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</si>
  <si>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</si>
  <si>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</si>
  <si>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</si>
  <si>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</si>
  <si>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</si>
  <si>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</si>
  <si>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</si>
  <si>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</si>
  <si>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</si>
  <si>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</si>
  <si>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</si>
  <si>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</si>
  <si>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</si>
  <si>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</si>
  <si>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</si>
  <si>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</si>
  <si>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</si>
  <si>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</si>
  <si>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</si>
  <si>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</si>
  <si>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</si>
  <si>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</si>
  <si>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</si>
  <si>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</si>
  <si>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</si>
  <si>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</si>
  <si>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</si>
  <si>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</si>
  <si>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</si>
  <si>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</si>
  <si>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</si>
  <si>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</si>
  <si>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</si>
  <si>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</si>
  <si>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</si>
  <si>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</si>
  <si>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</si>
  <si>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</si>
  <si>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</si>
  <si>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</si>
  <si>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</si>
  <si>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</si>
  <si>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</si>
  <si>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</si>
  <si>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</si>
  <si>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</si>
  <si>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</si>
  <si>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</si>
  <si>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</si>
  <si>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</si>
  <si>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</si>
  <si>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</si>
  <si>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</si>
  <si>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</si>
  <si>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</si>
  <si>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</si>
  <si>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</si>
  <si>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</si>
  <si>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</si>
  <si>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</si>
  <si>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</si>
  <si>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</si>
  <si>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</si>
  <si>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</si>
  <si>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</si>
  <si>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</si>
  <si>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</si>
  <si>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</si>
  <si>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</si>
  <si>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</si>
  <si>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</si>
  <si>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</si>
  <si>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</si>
  <si>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</si>
  <si>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</si>
  <si>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</si>
  <si>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</si>
  <si>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</si>
  <si>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</si>
  <si>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</si>
  <si>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</si>
  <si>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</si>
  <si>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</si>
  <si>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</si>
  <si>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</si>
  <si>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</si>
  <si>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</si>
  <si>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</si>
  <si>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</si>
  <si>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</si>
  <si>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</si>
  <si>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</si>
  <si>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</si>
  <si>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</si>
  <si>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</si>
  <si>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</si>
  <si>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</si>
  <si>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</si>
  <si>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</si>
  <si>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</si>
  <si>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</si>
  <si>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</si>
  <si>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</si>
  <si>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</si>
  <si>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</si>
  <si>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</si>
  <si>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</si>
  <si>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</si>
  <si>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</si>
  <si>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</si>
  <si>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</si>
  <si>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</si>
  <si>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</si>
  <si>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</si>
  <si>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</si>
  <si>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</si>
  <si>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</si>
  <si>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</si>
  <si>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</si>
  <si>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</si>
  <si>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</si>
  <si>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</si>
  <si>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</si>
  <si>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</si>
  <si>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</si>
  <si>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</si>
  <si>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</si>
  <si>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</si>
  <si>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</si>
  <si>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</si>
  <si>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</si>
  <si>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</si>
  <si>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</si>
  <si>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</si>
  <si>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</si>
  <si>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</si>
  <si>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</si>
  <si>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</si>
  <si>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</si>
  <si>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</si>
  <si>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</si>
  <si>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</si>
  <si>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</si>
  <si>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</si>
  <si>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</si>
  <si>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</si>
  <si>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</si>
  <si>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</si>
  <si>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</si>
  <si>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</si>
  <si>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</si>
  <si>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</si>
  <si>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</si>
  <si>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</si>
  <si>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</si>
  <si>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</si>
  <si>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</si>
  <si>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</si>
  <si>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</si>
  <si>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</si>
  <si>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</si>
  <si>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</si>
  <si>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</si>
  <si>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</si>
  <si>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</si>
  <si>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</si>
  <si>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</si>
  <si>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</si>
  <si>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</si>
  <si>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</si>
  <si>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</si>
  <si>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</si>
  <si>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</si>
  <si>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</si>
  <si>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</si>
  <si>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</si>
  <si>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</si>
  <si>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</si>
  <si>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</si>
  <si>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</si>
  <si>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</si>
  <si>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</si>
  <si>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</si>
  <si>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</si>
  <si>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</si>
  <si>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</si>
  <si>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</si>
  <si>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</si>
  <si>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</si>
  <si>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</si>
  <si>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</si>
  <si>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</si>
  <si>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</si>
  <si>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</si>
  <si>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</si>
  <si>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</si>
  <si>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</si>
  <si>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</si>
  <si>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</si>
  <si>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</si>
  <si>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</si>
  <si>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</si>
  <si>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</si>
  <si>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</si>
  <si>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</si>
  <si>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</si>
  <si>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</si>
  <si>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</si>
  <si>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</si>
  <si>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</si>
  <si>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</si>
  <si>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</si>
  <si>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</si>
  <si>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</si>
  <si>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</si>
  <si>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</si>
  <si>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</si>
  <si>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</si>
  <si>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</si>
  <si>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</si>
  <si>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</si>
  <si>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</si>
  <si>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</si>
  <si>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</si>
  <si>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</si>
  <si>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</si>
  <si>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</si>
  <si>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</si>
  <si>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</si>
  <si>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</si>
  <si>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</si>
  <si>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</si>
  <si>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</si>
  <si>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</si>
  <si>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</si>
  <si>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</si>
  <si>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</si>
  <si>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</si>
  <si>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</si>
  <si>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</si>
  <si>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</si>
  <si>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</si>
  <si>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</si>
  <si>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</si>
  <si>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</si>
  <si>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</si>
  <si>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</si>
  <si>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</si>
  <si>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</si>
  <si>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</si>
  <si>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</si>
  <si>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</si>
  <si>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</si>
  <si>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</si>
  <si>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</si>
  <si>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</si>
  <si>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</si>
  <si>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</si>
  <si>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</si>
  <si>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</si>
  <si>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</si>
  <si>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</si>
  <si>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</si>
  <si>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</si>
  <si>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</si>
  <si>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</si>
  <si>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</si>
  <si>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</si>
  <si>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</si>
  <si>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</si>
  <si>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</si>
  <si>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</si>
  <si>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</si>
  <si>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</si>
  <si>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</si>
  <si>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</si>
  <si>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</si>
  <si>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</si>
  <si>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</si>
  <si>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</si>
  <si>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</si>
  <si>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</si>
  <si>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</si>
  <si>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</si>
  <si>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</si>
  <si>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</si>
  <si>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</si>
  <si>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</si>
  <si>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</si>
  <si>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</si>
  <si>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</si>
  <si>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</si>
  <si>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</si>
  <si>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</si>
  <si>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</si>
  <si>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</si>
  <si>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</si>
  <si>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</si>
  <si>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</si>
  <si>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</si>
  <si>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</si>
  <si>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</si>
  <si>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</si>
  <si>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</si>
  <si>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</si>
  <si>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</si>
  <si>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</si>
  <si>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</si>
  <si>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</si>
  <si>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</si>
  <si>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</si>
  <si>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</si>
  <si>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</si>
  <si>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</si>
  <si>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</si>
  <si>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</si>
  <si>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</si>
  <si>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</si>
  <si>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</si>
  <si>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</si>
  <si>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</si>
  <si>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</si>
  <si>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</si>
  <si>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</si>
  <si>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</si>
  <si>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</si>
  <si>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</si>
  <si>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</si>
  <si>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</si>
  <si>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</si>
  <si>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</si>
  <si>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</si>
  <si>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</si>
  <si>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</si>
  <si>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</si>
  <si>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</si>
  <si>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</si>
  <si>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</si>
  <si>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</si>
  <si>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</si>
  <si>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</si>
  <si>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</si>
  <si>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</si>
  <si>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</si>
  <si>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</si>
  <si>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</si>
  <si>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</si>
  <si>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</si>
  <si>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</si>
  <si>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</si>
  <si>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</si>
  <si>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</si>
  <si>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</si>
  <si>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</si>
  <si>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</si>
  <si>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</si>
  <si>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</si>
  <si>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</si>
  <si>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</si>
  <si>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</si>
  <si>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</si>
  <si>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</si>
  <si>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</si>
  <si>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</si>
  <si>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</si>
  <si>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</si>
  <si>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</si>
  <si>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</si>
  <si>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</si>
  <si>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</si>
  <si>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</si>
  <si>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</si>
  <si>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</si>
  <si>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</si>
  <si>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</si>
  <si>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</si>
  <si>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</si>
  <si>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</si>
  <si>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</si>
  <si>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</si>
  <si>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</si>
  <si>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</si>
  <si>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</si>
  <si>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</si>
  <si>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</si>
  <si>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</si>
  <si>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</si>
  <si>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</si>
  <si>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</si>
  <si>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</si>
  <si>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</si>
  <si>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</si>
  <si>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</si>
  <si>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</si>
  <si>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</si>
  <si>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</si>
  <si>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</si>
  <si>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</si>
  <si>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</si>
  <si>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</si>
  <si>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</si>
  <si>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</si>
  <si>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</si>
  <si>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</si>
  <si>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</si>
  <si>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</si>
  <si>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</si>
  <si>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</si>
  <si>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</si>
  <si>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</si>
  <si>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</si>
  <si>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</si>
  <si>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</si>
  <si>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</si>
  <si>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</si>
  <si>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</si>
  <si>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</si>
  <si>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</si>
  <si>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</si>
  <si>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</si>
  <si>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</si>
  <si>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</si>
  <si>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</si>
  <si>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</si>
  <si>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</si>
  <si>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</si>
  <si>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</si>
  <si>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</si>
  <si>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</si>
  <si>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</si>
  <si>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</si>
  <si>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</si>
  <si>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</si>
  <si>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</si>
  <si>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</si>
  <si>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</si>
  <si>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</si>
  <si>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</si>
  <si>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</si>
  <si>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</si>
  <si>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</si>
  <si>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</si>
  <si>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</si>
  <si>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</si>
  <si>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</si>
  <si>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</si>
  <si>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</si>
  <si>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</si>
  <si>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</si>
  <si>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</si>
  <si>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</si>
  <si>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</si>
  <si>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</si>
  <si>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</si>
  <si>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</si>
  <si>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</si>
  <si>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</si>
  <si>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</si>
  <si>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</si>
  <si>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</si>
  <si>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</si>
  <si>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</si>
  <si>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</si>
  <si>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</si>
  <si>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</si>
  <si>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</si>
  <si>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</si>
  <si>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</si>
  <si>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</si>
  <si>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</si>
  <si>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</si>
  <si>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</si>
  <si>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</si>
  <si>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</si>
  <si>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</si>
  <si>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</si>
  <si>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</si>
  <si>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</si>
  <si>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</si>
  <si>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</si>
  <si>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</si>
  <si>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</si>
  <si>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</si>
  <si>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</si>
  <si>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</si>
  <si>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</si>
  <si>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</si>
  <si>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</si>
  <si>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</si>
  <si>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</si>
  <si>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</si>
  <si>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</si>
  <si>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</si>
  <si>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</si>
  <si>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</si>
  <si>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</si>
  <si>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</si>
  <si>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</si>
  <si>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</si>
  <si>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</si>
  <si>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</si>
  <si>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</si>
  <si>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</si>
  <si>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</si>
  <si>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</si>
  <si>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</si>
  <si>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</si>
  <si>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</si>
  <si>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</si>
  <si>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</si>
  <si>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</si>
  <si>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</si>
  <si>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</si>
  <si>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</si>
  <si>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</si>
  <si>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</si>
  <si>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</si>
  <si>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</si>
  <si>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</si>
  <si>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</si>
  <si>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</si>
  <si>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</si>
  <si>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</si>
  <si>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</si>
  <si>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</si>
  <si>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</si>
  <si>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</si>
  <si>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</si>
  <si>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</si>
  <si>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</si>
  <si>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</si>
  <si>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</si>
  <si>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</si>
  <si>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</si>
  <si>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</si>
  <si>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</si>
  <si>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</si>
  <si>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</si>
  <si>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</si>
  <si>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</si>
  <si>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</si>
  <si>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</si>
  <si>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</si>
  <si>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</si>
  <si>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</si>
  <si>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</si>
  <si>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</si>
  <si>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</si>
  <si>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</si>
  <si>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</si>
  <si>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</si>
  <si>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</si>
  <si>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</si>
  <si>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</si>
  <si>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</si>
  <si>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</si>
  <si>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</si>
  <si>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</si>
  <si>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</si>
  <si>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</si>
  <si>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</si>
  <si>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</si>
  <si>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</si>
  <si>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</si>
  <si>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</si>
  <si>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</si>
  <si>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</si>
  <si>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</si>
  <si>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</si>
  <si>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</si>
  <si>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</si>
  <si>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</si>
  <si>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</si>
  <si>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</si>
  <si>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</si>
  <si>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</si>
  <si>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</si>
  <si>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</si>
  <si>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</si>
  <si>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</si>
  <si>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</si>
  <si>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</si>
  <si>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</si>
  <si>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</si>
  <si>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</si>
  <si>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</si>
  <si>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</si>
  <si>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</si>
  <si>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</si>
  <si>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</si>
  <si>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</si>
  <si>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</si>
  <si>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</si>
  <si>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</si>
  <si>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</si>
  <si>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</si>
  <si>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</si>
  <si>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</si>
  <si>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</si>
  <si>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</si>
  <si>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</si>
  <si>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</si>
  <si>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</si>
  <si>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</si>
  <si>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</si>
  <si>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</si>
  <si>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</si>
  <si>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</si>
  <si>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</si>
  <si>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</si>
  <si>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</si>
  <si>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</si>
  <si>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</si>
  <si>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</si>
  <si>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</si>
  <si>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</si>
  <si>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</si>
  <si>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</si>
  <si>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</si>
  <si>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</si>
  <si>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</si>
  <si>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</si>
  <si>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</si>
  <si>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</si>
  <si>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</si>
  <si>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</si>
  <si>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</si>
  <si>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</si>
  <si>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</si>
  <si>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</si>
  <si>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</si>
  <si>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</si>
  <si>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</si>
  <si>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</si>
  <si>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</si>
  <si>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</si>
  <si>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</si>
  <si>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</si>
  <si>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</si>
  <si>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</si>
  <si>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</si>
  <si>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</si>
  <si>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</si>
  <si>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</si>
  <si>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</si>
  <si>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</si>
  <si>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</si>
  <si>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</si>
  <si>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</si>
  <si>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</si>
  <si>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</si>
  <si>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</si>
  <si>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</si>
  <si>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</si>
  <si>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</si>
  <si>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</si>
  <si>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</si>
  <si>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</si>
  <si>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</si>
  <si>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</si>
  <si>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</si>
  <si>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</si>
  <si>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</si>
  <si>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</si>
  <si>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</si>
  <si>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</si>
  <si>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</si>
  <si>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</si>
  <si>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</si>
  <si>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</si>
  <si>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</si>
  <si>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</si>
  <si>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</si>
  <si>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</si>
  <si>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</si>
  <si>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</si>
  <si>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</si>
  <si>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</si>
  <si>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</si>
  <si>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</si>
  <si>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</si>
  <si>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</si>
  <si>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</si>
  <si>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</si>
  <si>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</si>
  <si>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</si>
  <si>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</si>
  <si>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</si>
  <si>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</si>
  <si>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</si>
  <si>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</si>
  <si>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</si>
  <si>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</si>
  <si>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</si>
  <si>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</si>
  <si>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</si>
  <si>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</si>
  <si>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</si>
  <si>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</si>
  <si>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</si>
  <si>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</si>
  <si>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</si>
  <si>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</si>
  <si>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</si>
  <si>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</si>
  <si>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</si>
  <si>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</si>
  <si>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</si>
  <si>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</si>
  <si>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</si>
  <si>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</si>
  <si>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</si>
  <si>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</si>
  <si>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</si>
  <si>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</si>
  <si>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</si>
  <si>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</si>
  <si>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</si>
  <si>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</si>
  <si>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</si>
  <si>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</si>
  <si>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</si>
  <si>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</si>
  <si>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</si>
  <si>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</si>
  <si>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</si>
  <si>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</si>
  <si>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</si>
  <si>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</si>
  <si>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</si>
  <si>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</si>
  <si>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</si>
  <si>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</si>
  <si>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</si>
  <si>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</si>
  <si>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</si>
  <si>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</si>
  <si>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</si>
  <si>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</si>
  <si>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</si>
  <si>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</si>
  <si>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</si>
  <si>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</si>
  <si>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</si>
  <si>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</si>
  <si>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</si>
  <si>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</si>
  <si>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</si>
  <si>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</si>
  <si>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</si>
  <si>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</si>
  <si>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</si>
  <si>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</si>
  <si>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</si>
  <si>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</si>
  <si>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</si>
  <si>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</si>
  <si>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</si>
  <si>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</si>
  <si>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</si>
  <si>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</si>
  <si>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</si>
  <si>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</si>
  <si>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</si>
  <si>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</si>
  <si>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</si>
  <si>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</si>
  <si>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</si>
  <si>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</si>
  <si>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</si>
  <si>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</si>
  <si>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</si>
  <si>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</si>
  <si>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</si>
  <si>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</si>
  <si>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</si>
  <si>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</si>
  <si>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</si>
  <si>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</si>
  <si>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</si>
  <si>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</si>
  <si>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</si>
  <si>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</si>
  <si>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</si>
  <si>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</si>
  <si>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</si>
  <si>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</si>
  <si>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</si>
  <si>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</si>
  <si>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</si>
  <si>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</si>
  <si>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</si>
  <si>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</si>
  <si>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</si>
  <si>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</si>
  <si>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</si>
  <si>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</si>
  <si>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</si>
  <si>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</si>
  <si>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</si>
  <si>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</si>
  <si>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</si>
  <si>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</si>
  <si>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</si>
  <si>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</si>
  <si>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</si>
  <si>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</si>
  <si>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</si>
  <si>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</si>
  <si>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</si>
  <si>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</si>
  <si>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</si>
  <si>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</si>
  <si>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</si>
  <si>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</si>
  <si>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</si>
  <si>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</si>
  <si>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</si>
  <si>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</si>
  <si>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</si>
  <si>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</si>
  <si>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</si>
  <si>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</si>
  <si>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</si>
  <si>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</si>
  <si>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</si>
  <si>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</si>
  <si>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</si>
  <si>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</si>
  <si>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</si>
  <si>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</si>
  <si>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</si>
  <si>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</si>
  <si>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</si>
  <si>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</si>
  <si>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</si>
  <si>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</si>
  <si>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</si>
  <si>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</si>
  <si>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</si>
  <si>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</si>
  <si>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</si>
  <si>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</si>
  <si>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</si>
  <si>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</si>
  <si>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</si>
  <si>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</si>
  <si>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</si>
  <si>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</si>
  <si>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</si>
  <si>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</si>
  <si>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</si>
  <si>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</si>
  <si>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</si>
  <si>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</si>
  <si>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</si>
  <si>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</si>
  <si>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</si>
  <si>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</si>
  <si>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</si>
  <si>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</si>
  <si>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</si>
  <si>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</si>
  <si>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</si>
  <si>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</si>
  <si>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</si>
  <si>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</si>
  <si>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</si>
  <si>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</si>
  <si>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</si>
  <si>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</si>
  <si>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</si>
  <si>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</si>
  <si>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</si>
  <si>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</si>
  <si>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</si>
  <si>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</si>
  <si>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</si>
  <si>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</si>
  <si>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</si>
  <si>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</si>
  <si>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</si>
  <si>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</si>
  <si>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</si>
  <si>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</si>
  <si>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</si>
  <si>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</si>
  <si>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</si>
  <si>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</si>
  <si>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</si>
  <si>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</si>
  <si>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</si>
  <si>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</si>
  <si>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</si>
  <si>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</si>
  <si>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</si>
  <si>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</si>
  <si>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</si>
  <si>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</si>
  <si>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</si>
  <si>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</si>
  <si>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</si>
  <si>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</si>
  <si>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</si>
  <si>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</si>
  <si>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</si>
  <si>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</si>
  <si>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</si>
  <si>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</si>
  <si>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</si>
  <si>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</si>
  <si>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</si>
  <si>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</si>
  <si>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</si>
  <si>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</si>
  <si>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</si>
  <si>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</si>
  <si>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</si>
  <si>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</si>
  <si>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</si>
  <si>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</si>
  <si>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</si>
  <si>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</si>
  <si>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</si>
  <si>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</si>
  <si>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</si>
  <si>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</si>
  <si>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</si>
  <si>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</si>
  <si>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</si>
  <si>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</si>
  <si>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</si>
  <si>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</si>
  <si>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</si>
  <si>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</si>
  <si>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</si>
  <si>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</si>
  <si>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</si>
  <si>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</si>
  <si>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</si>
  <si>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</si>
  <si>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</si>
  <si>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</si>
  <si>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</si>
  <si>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</si>
  <si>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</si>
  <si>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</si>
  <si>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</si>
  <si>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</si>
  <si>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</si>
  <si>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</si>
  <si>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</si>
  <si>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</si>
  <si>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</si>
  <si>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</si>
  <si>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</si>
  <si>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</si>
  <si>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</si>
  <si>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</si>
  <si>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</si>
  <si>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</si>
  <si>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</si>
  <si>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</si>
  <si>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</si>
  <si>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</si>
  <si>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</si>
  <si>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</si>
  <si>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</si>
  <si>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</si>
  <si>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</si>
  <si>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</si>
  <si>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</si>
  <si>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</si>
  <si>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</si>
  <si>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</si>
  <si>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</si>
  <si>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</si>
  <si>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</si>
  <si>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</si>
  <si>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</si>
  <si>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</si>
  <si>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</si>
  <si>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</si>
  <si>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</si>
  <si>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</si>
  <si>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</si>
  <si>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</si>
  <si>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</si>
  <si>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</si>
  <si>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</si>
  <si>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</si>
  <si>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</si>
  <si>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</si>
  <si>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</si>
  <si>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</si>
  <si>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</si>
  <si>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</si>
  <si>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</si>
  <si>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</si>
  <si>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</si>
  <si>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</si>
  <si>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</si>
  <si>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</si>
  <si>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</si>
  <si>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</si>
  <si>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</si>
  <si>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</si>
  <si>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</si>
  <si>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</si>
  <si>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</si>
  <si>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</si>
  <si>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</si>
  <si>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</si>
  <si>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</si>
  <si>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</si>
  <si>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</si>
  <si>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</si>
  <si>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</si>
  <si>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</si>
  <si>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</si>
  <si>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</si>
  <si>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</si>
  <si>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</si>
  <si>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</si>
  <si>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</si>
  <si>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</si>
  <si>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</si>
  <si>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</si>
  <si>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</si>
  <si>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</si>
  <si>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</si>
  <si>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</si>
  <si>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</si>
  <si>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</si>
  <si>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</si>
  <si>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</si>
  <si>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</si>
  <si>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</si>
  <si>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</si>
  <si>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</si>
  <si>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</si>
  <si>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</si>
  <si>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</si>
  <si>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</si>
  <si>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</si>
  <si>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</si>
  <si>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</si>
  <si>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</si>
  <si>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</si>
  <si>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</si>
  <si>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</si>
  <si>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</si>
  <si>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</si>
  <si>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</si>
  <si>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</si>
  <si>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</si>
  <si>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</si>
  <si>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</si>
  <si>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</si>
  <si>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</si>
  <si>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</si>
  <si>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</si>
  <si>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</si>
  <si>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</si>
  <si>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</si>
  <si>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</si>
  <si>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</si>
  <si>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</si>
  <si>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</si>
  <si>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</si>
  <si>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</si>
  <si>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</si>
  <si>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</si>
  <si>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</si>
  <si>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</si>
  <si>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</si>
  <si>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</si>
  <si>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</si>
  <si>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</si>
  <si>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</si>
  <si>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</si>
  <si>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</si>
  <si>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</si>
  <si>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</si>
  <si>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</si>
  <si>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</si>
  <si>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</si>
  <si>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</si>
  <si>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</si>
  <si>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</si>
  <si>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</si>
  <si>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</si>
  <si>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</si>
  <si>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</si>
  <si>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</si>
  <si>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</si>
  <si>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</si>
  <si>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</si>
  <si>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</si>
  <si>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</si>
  <si>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</si>
  <si>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</si>
  <si>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</si>
  <si>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</si>
  <si>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</si>
  <si>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</si>
  <si>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</si>
  <si>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</si>
  <si>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</si>
  <si>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</si>
  <si>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</si>
  <si>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</si>
  <si>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</si>
  <si>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</si>
  <si>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</si>
  <si>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</si>
  <si>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</si>
  <si>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</si>
  <si>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</si>
  <si>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</si>
  <si>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</si>
  <si>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</si>
  <si>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</si>
  <si>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</si>
  <si>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</si>
  <si>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</si>
  <si>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</si>
  <si>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</si>
  <si>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</si>
  <si>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</si>
  <si>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</si>
  <si>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</si>
  <si>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</si>
  <si>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</si>
  <si>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</si>
  <si>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</si>
  <si>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</si>
  <si>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</si>
  <si>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</si>
  <si>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</si>
  <si>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</si>
  <si>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</si>
  <si>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</si>
  <si>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</si>
  <si>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</si>
  <si>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</si>
  <si>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</si>
  <si>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</si>
  <si>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</si>
  <si>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</si>
  <si>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</si>
  <si>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</si>
  <si>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</si>
  <si>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</si>
  <si>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</si>
  <si>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</si>
  <si>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</si>
  <si>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</si>
  <si>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</si>
  <si>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</si>
  <si>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</si>
  <si>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</si>
  <si>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</si>
  <si>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</si>
  <si>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</si>
  <si>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</si>
  <si>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</si>
  <si>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</si>
  <si>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</si>
  <si>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</si>
  <si>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</si>
  <si>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</si>
  <si>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</si>
  <si>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</si>
  <si>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</si>
  <si>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</si>
  <si>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</si>
  <si>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</si>
  <si>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</si>
  <si>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</si>
  <si>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</si>
  <si>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</si>
  <si>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</si>
  <si>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</si>
  <si>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</si>
  <si>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</si>
  <si>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</si>
  <si>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</si>
  <si>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</si>
  <si>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</si>
  <si>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</si>
  <si>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</si>
  <si>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</si>
  <si>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</si>
  <si>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</si>
  <si>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</si>
  <si>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</si>
  <si>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</si>
  <si>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</si>
  <si>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</si>
  <si>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</si>
  <si>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</si>
  <si>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</si>
  <si>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</si>
  <si>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</si>
  <si>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</si>
  <si>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</si>
  <si>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</si>
  <si>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</si>
  <si>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</si>
  <si>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</si>
  <si>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</si>
  <si>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</si>
  <si>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</si>
  <si>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</si>
  <si>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</si>
  <si>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</si>
  <si>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</si>
  <si>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</si>
  <si>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</si>
  <si>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</si>
  <si>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</si>
  <si>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</si>
  <si>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</si>
  <si>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</si>
  <si>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</si>
  <si>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</si>
  <si>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</si>
  <si>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</si>
  <si>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</si>
  <si>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</si>
  <si>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</si>
  <si>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</si>
  <si>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</si>
  <si>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</si>
  <si>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</si>
  <si>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</si>
  <si>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</si>
  <si>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</si>
  <si>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</si>
  <si>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</si>
  <si>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</si>
  <si>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</si>
  <si>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</si>
  <si>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</si>
  <si>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</si>
  <si>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</si>
  <si>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</si>
  <si>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</si>
  <si>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</si>
  <si>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</si>
  <si>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</si>
  <si>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</si>
  <si>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</si>
  <si>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</si>
  <si>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</si>
  <si>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</si>
  <si>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</si>
  <si>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</si>
  <si>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</si>
  <si>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</si>
  <si>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</si>
  <si>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</si>
  <si>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</si>
  <si>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</si>
  <si>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</si>
  <si>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</si>
  <si>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</si>
  <si>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</si>
  <si>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</si>
  <si>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</si>
  <si>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</si>
  <si>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</si>
  <si>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</si>
  <si>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</si>
  <si>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</si>
  <si>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</si>
  <si>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</si>
  <si>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</si>
  <si>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</si>
  <si>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</si>
  <si>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</si>
  <si>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</si>
  <si>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</si>
  <si>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</si>
  <si>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</si>
  <si>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</si>
  <si>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</si>
  <si>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</si>
  <si>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</si>
  <si>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</si>
  <si>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</si>
  <si>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</si>
  <si>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</si>
  <si>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</si>
  <si>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</si>
  <si>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</si>
  <si>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</si>
  <si>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</si>
  <si>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</si>
  <si>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</si>
  <si>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</si>
  <si>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</si>
  <si>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</si>
  <si>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</si>
  <si>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</si>
  <si>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</si>
  <si>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</si>
  <si>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</si>
  <si>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</si>
  <si>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</si>
  <si>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</si>
  <si>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</si>
  <si>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</si>
  <si>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</si>
  <si>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</si>
  <si>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</si>
  <si>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</si>
  <si>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</si>
  <si>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</si>
  <si>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</si>
  <si>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</si>
  <si>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</si>
  <si>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</si>
  <si>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</si>
  <si>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</si>
  <si>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</si>
  <si>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</si>
  <si>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</si>
  <si>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</si>
  <si>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</si>
  <si>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</si>
  <si>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</si>
  <si>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</si>
  <si>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</si>
  <si>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</si>
  <si>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</si>
  <si>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</si>
  <si>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</si>
  <si>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</si>
  <si>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</si>
  <si>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</si>
  <si>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</si>
  <si>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</si>
  <si>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</si>
  <si>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</si>
  <si>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</si>
  <si>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</si>
  <si>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</si>
  <si>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</si>
  <si>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</si>
  <si>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</si>
  <si>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</si>
  <si>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</si>
  <si>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</si>
  <si>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</si>
  <si>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</si>
  <si>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</si>
  <si>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</si>
  <si>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</si>
  <si>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</si>
  <si>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</si>
  <si>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</si>
  <si>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</si>
  <si>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</si>
  <si>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</si>
  <si>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</si>
  <si>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</si>
  <si>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</si>
  <si>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</si>
  <si>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</si>
  <si>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</si>
  <si>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</si>
  <si>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</si>
  <si>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</si>
  <si>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</si>
  <si>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</si>
  <si>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</si>
  <si>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</si>
  <si>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</si>
  <si>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</si>
  <si>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</si>
  <si>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</si>
  <si>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</si>
  <si>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</si>
  <si>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</si>
  <si>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</si>
  <si>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</si>
  <si>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</si>
  <si>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</si>
  <si>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</si>
  <si>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</si>
  <si>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</si>
  <si>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</si>
  <si>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</si>
  <si>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</si>
  <si>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</si>
  <si>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</si>
  <si>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</si>
  <si>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</si>
  <si>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</si>
  <si>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</si>
  <si>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</si>
  <si>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</si>
  <si>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</si>
  <si>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</si>
  <si>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</si>
  <si>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</si>
  <si>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</si>
  <si>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</si>
  <si>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</si>
  <si>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</si>
  <si>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</si>
  <si>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</si>
  <si>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</si>
  <si>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</si>
  <si>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</si>
  <si>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</si>
  <si>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</si>
  <si>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</si>
  <si>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</si>
  <si>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</si>
  <si>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</si>
  <si>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</si>
  <si>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</si>
  <si>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</si>
  <si>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</si>
  <si>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</si>
  <si>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</si>
  <si>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</si>
  <si>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</si>
  <si>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</si>
  <si>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</si>
  <si>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</si>
  <si>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</si>
  <si>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</si>
  <si>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</si>
  <si>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</si>
  <si>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</si>
  <si>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</si>
  <si>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</si>
  <si>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</si>
  <si>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</si>
  <si>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</si>
  <si>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</si>
  <si>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</si>
  <si>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</si>
  <si>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</si>
  <si>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</si>
  <si>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</si>
  <si>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</si>
  <si>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</si>
  <si>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</si>
  <si>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</si>
  <si>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</si>
  <si>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</si>
  <si>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</si>
  <si>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</si>
  <si>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</si>
  <si>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</si>
  <si>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</si>
  <si>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</si>
  <si>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</si>
  <si>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</si>
  <si>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</si>
  <si>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</si>
  <si>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</si>
  <si>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</si>
  <si>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</si>
  <si>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</si>
  <si>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</si>
  <si>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</si>
  <si>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</si>
  <si>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</si>
  <si>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</si>
  <si>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</si>
  <si>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</si>
  <si>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</si>
  <si>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</si>
  <si>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</si>
  <si>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</si>
  <si>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</si>
  <si>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</si>
  <si>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</si>
  <si>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</si>
  <si>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</si>
  <si>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</si>
  <si>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</si>
  <si>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</si>
  <si>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</si>
  <si>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</si>
  <si>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</si>
  <si>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</si>
  <si>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</si>
  <si>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</si>
  <si>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</si>
  <si>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</si>
  <si>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</si>
  <si>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</si>
  <si>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</si>
  <si>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</si>
  <si>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</si>
  <si>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</si>
  <si>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</si>
  <si>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</si>
  <si>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</si>
  <si>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</si>
  <si>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</si>
  <si>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</si>
  <si>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</si>
  <si>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</si>
  <si>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</si>
  <si>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</si>
  <si>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</si>
  <si>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</si>
  <si>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</si>
  <si>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</si>
  <si>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</si>
  <si>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</si>
  <si>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</si>
  <si>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</si>
  <si>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</si>
  <si>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</si>
  <si>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</si>
  <si>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</si>
  <si>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</si>
  <si>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</si>
  <si>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</si>
  <si>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</si>
  <si>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</si>
  <si>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</si>
  <si>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</si>
  <si>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</si>
  <si>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</si>
  <si>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</si>
  <si>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</si>
  <si>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</si>
  <si>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</si>
  <si>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</si>
  <si>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</si>
  <si>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</si>
  <si>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</si>
  <si>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</si>
  <si>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</si>
  <si>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</si>
  <si>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</si>
  <si>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</si>
  <si>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</si>
  <si>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</si>
  <si>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</si>
  <si>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</si>
  <si>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</si>
  <si>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</si>
  <si>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</si>
  <si>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</si>
  <si>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</si>
  <si>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</si>
  <si>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</si>
  <si>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</si>
  <si>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</si>
  <si>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</si>
  <si>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</si>
  <si>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</si>
  <si>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</si>
  <si>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</si>
  <si>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</si>
  <si>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</si>
  <si>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</si>
  <si>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</si>
  <si>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</si>
  <si>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</si>
  <si>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</si>
  <si>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</si>
  <si>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</si>
  <si>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</si>
  <si>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</si>
  <si>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</si>
  <si>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</si>
  <si>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</si>
  <si>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</si>
  <si>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</si>
  <si>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</si>
  <si>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</si>
  <si>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</si>
  <si>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</si>
  <si>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</si>
  <si>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</si>
  <si>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</si>
  <si>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</si>
  <si>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</si>
  <si>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</si>
  <si>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</si>
  <si>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</si>
  <si>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</si>
  <si>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</si>
  <si>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</si>
  <si>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</si>
  <si>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</si>
  <si>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</si>
  <si>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</si>
  <si>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</si>
  <si>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</si>
  <si>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</si>
  <si>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</si>
  <si>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</si>
  <si>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</si>
  <si>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</si>
  <si>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</si>
  <si>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</si>
  <si>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</si>
  <si>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</si>
  <si>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</si>
  <si>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</si>
  <si>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</si>
  <si>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</si>
  <si>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</si>
  <si>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</si>
  <si>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</si>
  <si>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</si>
  <si>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</si>
  <si>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</si>
  <si>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</si>
  <si>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</si>
  <si>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</si>
  <si>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</si>
  <si>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</si>
  <si>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</si>
  <si>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</si>
  <si>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</si>
  <si>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</si>
  <si>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</si>
  <si>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</si>
  <si>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</si>
  <si>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</si>
  <si>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</si>
  <si>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</si>
  <si>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</si>
  <si>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</si>
  <si>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</si>
  <si>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</si>
  <si>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</si>
  <si>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</si>
  <si>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</si>
  <si>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</si>
  <si>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</si>
  <si>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</si>
  <si>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</si>
  <si>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</si>
  <si>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</si>
  <si>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</si>
  <si>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</si>
  <si>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</si>
  <si>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</si>
  <si>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</si>
  <si>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</si>
  <si>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</si>
  <si>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</si>
  <si>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</si>
  <si>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</si>
  <si>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</si>
  <si>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</si>
  <si>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</si>
  <si>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</si>
  <si>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</si>
  <si>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</si>
  <si>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</si>
  <si>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</si>
  <si>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</si>
  <si>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</si>
  <si>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</si>
  <si>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</si>
  <si>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</si>
  <si>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</si>
  <si>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</si>
  <si>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</si>
  <si>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</si>
  <si>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</si>
  <si>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</si>
  <si>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</si>
  <si>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</si>
  <si>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</si>
  <si>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</si>
  <si>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</si>
  <si>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</si>
  <si>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</si>
  <si>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</si>
  <si>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</si>
  <si>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</si>
  <si>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</si>
  <si>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</si>
  <si>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</si>
  <si>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</si>
  <si>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</si>
  <si>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</si>
  <si>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</si>
  <si>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</si>
  <si>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</si>
  <si>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</si>
  <si>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</si>
  <si>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</si>
  <si>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</si>
  <si>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</si>
  <si>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</si>
  <si>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</si>
  <si>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</si>
  <si>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</si>
  <si>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</si>
  <si>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</si>
  <si>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</si>
  <si>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</si>
  <si>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</si>
  <si>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</si>
  <si>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</si>
  <si>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</si>
  <si>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</si>
  <si>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</si>
  <si>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</si>
  <si>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</si>
  <si>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</si>
  <si>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</si>
  <si>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</si>
  <si>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</si>
  <si>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</si>
  <si>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</si>
  <si>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</si>
  <si>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</si>
  <si>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</si>
  <si>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</si>
  <si>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</si>
  <si>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</si>
  <si>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</si>
  <si>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</si>
  <si>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</si>
  <si>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</si>
  <si>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</si>
  <si>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</si>
  <si>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</si>
  <si>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</si>
  <si>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</si>
  <si>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</si>
  <si>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</si>
  <si>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</si>
  <si>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</si>
  <si>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</si>
  <si>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</si>
  <si>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</si>
  <si>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</si>
  <si>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</si>
  <si>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</si>
  <si>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</si>
  <si>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</si>
  <si>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</si>
  <si>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</si>
  <si>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</si>
  <si>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</si>
  <si>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</si>
  <si>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</si>
  <si>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</si>
  <si>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</si>
  <si>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</si>
  <si>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</si>
  <si>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</si>
  <si>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</si>
  <si>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</si>
  <si>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</si>
  <si>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</si>
  <si>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</si>
  <si>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</si>
  <si>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</si>
  <si>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</si>
  <si>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</si>
  <si>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</si>
  <si>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</si>
  <si>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</si>
  <si>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</si>
  <si>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</si>
  <si>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</si>
  <si>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</si>
  <si>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</si>
  <si>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</si>
  <si>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</si>
  <si>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</si>
  <si>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</si>
  <si>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</si>
  <si>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</si>
  <si>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</si>
  <si>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</si>
  <si>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</si>
  <si>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</si>
  <si>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</si>
  <si>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</si>
  <si>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</si>
  <si>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</si>
  <si>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</si>
  <si>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</si>
  <si>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</si>
  <si>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</si>
  <si>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</si>
  <si>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</si>
  <si>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</si>
  <si>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</si>
  <si>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</si>
  <si>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</si>
  <si>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</si>
  <si>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</si>
  <si>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</si>
  <si>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</si>
  <si>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</si>
  <si>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</si>
  <si>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</si>
  <si>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</si>
  <si>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</si>
  <si>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</si>
  <si>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</si>
  <si>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</si>
  <si>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</si>
  <si>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</si>
  <si>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</si>
  <si>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</si>
  <si>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</si>
  <si>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</si>
  <si>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</si>
  <si>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</si>
  <si>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</si>
  <si>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</si>
  <si>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</si>
  <si>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</si>
  <si>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</si>
  <si>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</si>
  <si>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</si>
  <si>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</si>
  <si>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</si>
  <si>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</si>
  <si>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</si>
  <si>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</si>
  <si>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</si>
  <si>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</si>
  <si>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</si>
  <si>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</si>
  <si>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</si>
  <si>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</si>
  <si>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</si>
  <si>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</si>
  <si>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</si>
  <si>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</si>
  <si>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</si>
  <si>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</si>
  <si>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</si>
  <si>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</si>
  <si>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</si>
  <si>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</si>
  <si>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</si>
  <si>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</si>
  <si>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</si>
  <si>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</si>
  <si>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</si>
  <si>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</si>
  <si>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</si>
  <si>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</si>
  <si>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</si>
  <si>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</si>
  <si>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</si>
  <si>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</si>
  <si>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</si>
  <si>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</si>
  <si>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</si>
  <si>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</si>
  <si>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</si>
  <si>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</si>
  <si>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</si>
  <si>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</si>
  <si>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</si>
  <si>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</si>
  <si>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</si>
  <si>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</si>
  <si>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</si>
  <si>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</si>
  <si>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</si>
  <si>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</si>
  <si>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</si>
  <si>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</si>
  <si>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</si>
  <si>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</si>
  <si>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</si>
  <si>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</si>
  <si>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</si>
  <si>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</si>
  <si>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</si>
  <si>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</si>
  <si>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</si>
  <si>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</si>
  <si>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</si>
  <si>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</si>
  <si>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</si>
  <si>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</si>
  <si>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</si>
  <si>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</si>
  <si>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</si>
  <si>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</si>
  <si>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</si>
  <si>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</si>
  <si>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</si>
  <si>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</si>
  <si>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</si>
  <si>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</si>
  <si>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</si>
  <si>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</si>
  <si>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</si>
  <si>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</si>
  <si>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</si>
  <si>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</si>
  <si>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</si>
  <si>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</si>
  <si>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</si>
  <si>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</si>
  <si>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</si>
  <si>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</si>
  <si>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</si>
  <si>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</si>
  <si>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</si>
  <si>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</si>
  <si>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</si>
  <si>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</si>
  <si>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</si>
  <si>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</si>
  <si>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</si>
  <si>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</si>
  <si>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</si>
  <si>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</si>
  <si>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</si>
  <si>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</si>
  <si>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</si>
  <si>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</si>
  <si>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</si>
  <si>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</si>
  <si>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</si>
  <si>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</si>
  <si>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</si>
  <si>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</si>
  <si>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</si>
  <si>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</si>
  <si>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</si>
  <si>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</si>
  <si>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</si>
  <si>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</si>
  <si>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</si>
  <si>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</si>
  <si>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</si>
  <si>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</si>
  <si>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</si>
  <si>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</si>
  <si>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</si>
  <si>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</si>
  <si>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</si>
  <si>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</si>
  <si>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</si>
  <si>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</si>
  <si>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</si>
  <si>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</si>
  <si>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</si>
  <si>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</si>
  <si>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</si>
  <si>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</si>
  <si>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</si>
  <si>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</si>
  <si>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</si>
  <si>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</si>
  <si>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</si>
  <si>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</si>
  <si>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</si>
  <si>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</si>
  <si>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</si>
  <si>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</si>
  <si>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</si>
  <si>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</si>
  <si>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</si>
  <si>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</si>
  <si>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</si>
  <si>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</si>
  <si>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</si>
  <si>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</si>
  <si>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</si>
  <si>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</si>
  <si>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</si>
  <si>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</si>
  <si>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</si>
  <si>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</si>
  <si>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</si>
  <si>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</si>
  <si>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</si>
  <si>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</si>
  <si>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</si>
  <si>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</si>
  <si>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</si>
  <si>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</si>
  <si>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</si>
  <si>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</si>
  <si>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</si>
  <si>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</si>
  <si>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</si>
  <si>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</si>
  <si>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</si>
  <si>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</si>
  <si>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</si>
  <si>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</si>
  <si>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</si>
  <si>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</si>
  <si>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</si>
  <si>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</si>
  <si>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</si>
  <si>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</si>
  <si>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</si>
  <si>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</si>
  <si>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</si>
  <si>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</si>
  <si>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</si>
  <si>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</si>
  <si>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</si>
  <si>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</si>
  <si>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</si>
  <si>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</si>
  <si>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</si>
  <si>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</si>
  <si>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</si>
  <si>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</si>
  <si>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</si>
  <si>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</si>
  <si>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</si>
  <si>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</si>
  <si>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</si>
  <si>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</si>
  <si>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</si>
  <si>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</si>
  <si>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</si>
  <si>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</si>
  <si>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</si>
  <si>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</si>
  <si>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</si>
  <si>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</si>
  <si>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</si>
  <si>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</si>
  <si>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</si>
  <si>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</si>
  <si>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</si>
  <si>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</si>
  <si>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</si>
  <si>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</si>
  <si>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</si>
  <si>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</si>
  <si>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</si>
  <si>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</si>
  <si>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</si>
  <si>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</si>
  <si>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</si>
  <si>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</si>
  <si>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</si>
  <si>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</si>
  <si>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</si>
  <si>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</si>
  <si>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</si>
  <si>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</si>
  <si>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</si>
  <si>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</si>
  <si>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</si>
  <si>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</si>
  <si>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</si>
  <si>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</si>
  <si>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</si>
  <si>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</si>
  <si>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</si>
  <si>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</si>
  <si>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</si>
  <si>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</si>
  <si>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</si>
  <si>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</si>
  <si>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</si>
  <si>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</si>
  <si>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</si>
  <si>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</si>
  <si>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</si>
  <si>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</si>
  <si>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</si>
  <si>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</si>
  <si>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</si>
  <si>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</si>
  <si>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</si>
  <si>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</si>
  <si>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</si>
  <si>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</si>
  <si>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</si>
  <si>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</si>
  <si>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</si>
  <si>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</si>
  <si>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</si>
  <si>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</si>
  <si>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</si>
  <si>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</si>
  <si>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</si>
  <si>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</si>
  <si>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</si>
  <si>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</si>
  <si>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</si>
  <si>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</si>
  <si>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</si>
  <si>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</si>
  <si>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</si>
  <si>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</si>
  <si>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</si>
  <si>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</si>
  <si>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</si>
  <si>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</si>
  <si>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</si>
  <si>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</si>
  <si>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</si>
  <si>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</si>
  <si>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</si>
  <si>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</si>
  <si>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</si>
  <si>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</si>
  <si>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</si>
  <si>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</si>
  <si>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</si>
  <si>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</si>
  <si>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</si>
  <si>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</si>
  <si>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</si>
  <si>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</si>
  <si>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</si>
  <si>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</si>
  <si>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</si>
  <si>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</si>
  <si>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</si>
  <si>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</si>
  <si>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</si>
  <si>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</si>
  <si>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</si>
  <si>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</si>
  <si>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</si>
  <si>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</si>
  <si>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</si>
  <si>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</si>
  <si>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</si>
  <si>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</si>
  <si>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</si>
  <si>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</si>
  <si>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</si>
  <si>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</si>
  <si>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</si>
  <si>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</si>
  <si>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</si>
  <si>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</si>
  <si>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</si>
  <si>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</si>
  <si>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</si>
  <si>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</si>
  <si>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</si>
  <si>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</si>
  <si>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</si>
  <si>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</si>
  <si>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</si>
  <si>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</si>
  <si>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</si>
  <si>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</si>
  <si>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</si>
  <si>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</si>
  <si>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</si>
  <si>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</si>
  <si>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</si>
  <si>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</si>
  <si>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</si>
  <si>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</si>
  <si>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</si>
  <si>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</si>
  <si>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</si>
  <si>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</si>
  <si>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</si>
  <si>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</si>
  <si>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</si>
  <si>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</si>
  <si>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</si>
  <si>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</si>
  <si>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</si>
  <si>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</si>
  <si>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</si>
  <si>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</si>
  <si>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</si>
  <si>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</si>
  <si>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</si>
  <si>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</si>
  <si>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</si>
  <si>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</si>
  <si>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</si>
  <si>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</si>
  <si>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</si>
  <si>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</si>
  <si>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</si>
  <si>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</si>
  <si>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</si>
  <si>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</si>
  <si>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</si>
  <si>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</si>
  <si>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</si>
  <si>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</si>
  <si>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</si>
  <si>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</si>
  <si>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</si>
  <si>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</si>
  <si>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</si>
  <si>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</si>
  <si>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</si>
  <si>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</si>
  <si>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</si>
  <si>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</si>
  <si>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</si>
  <si>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</si>
  <si>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</si>
  <si>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</si>
  <si>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</si>
  <si>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</si>
  <si>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</si>
  <si>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</si>
  <si>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</si>
  <si>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</si>
  <si>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</si>
  <si>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</si>
  <si>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</si>
  <si>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</si>
  <si>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</si>
  <si>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</si>
  <si>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</si>
  <si>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</si>
  <si>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</si>
  <si>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</si>
  <si>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</si>
  <si>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</si>
  <si>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</si>
  <si>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</si>
  <si>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</si>
  <si>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</si>
  <si>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</si>
  <si>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</si>
  <si>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</si>
  <si>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</si>
  <si>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</si>
  <si>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</si>
  <si>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</si>
  <si>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</si>
  <si>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</si>
  <si>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</si>
  <si>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</si>
  <si>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</si>
  <si>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</si>
  <si>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</si>
  <si>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</si>
  <si>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</si>
  <si>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</si>
  <si>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</si>
  <si>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</si>
  <si>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</si>
  <si>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</si>
  <si>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</si>
  <si>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</si>
  <si>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</si>
  <si>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</si>
  <si>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</si>
  <si>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</si>
  <si>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</si>
  <si>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</si>
  <si>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</si>
  <si>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</si>
  <si>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</si>
  <si>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</si>
  <si>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</si>
  <si>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</si>
  <si>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</si>
  <si>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</si>
  <si>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</si>
  <si>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</si>
  <si>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</si>
  <si>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</si>
  <si>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</si>
  <si>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</si>
  <si>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</si>
  <si>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</si>
  <si>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</si>
  <si>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</si>
  <si>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</si>
  <si>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</si>
  <si>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</si>
  <si>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</si>
  <si>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</si>
  <si>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</si>
  <si>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</si>
  <si>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</si>
  <si>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</si>
  <si>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</si>
  <si>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</si>
  <si>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</si>
  <si>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</si>
  <si>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</si>
  <si>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</si>
  <si>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</si>
  <si>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</si>
  <si>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</si>
  <si>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</si>
  <si>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</si>
  <si>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</si>
  <si>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</si>
  <si>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</si>
  <si>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</si>
  <si>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</si>
  <si>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</si>
  <si>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</si>
  <si>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</si>
  <si>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</si>
  <si>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</si>
  <si>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</si>
  <si>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</si>
  <si>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</si>
  <si>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</si>
  <si>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</si>
  <si>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</si>
  <si>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</si>
  <si>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</si>
  <si>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</si>
  <si>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</si>
  <si>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</si>
  <si>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</si>
  <si>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</si>
  <si>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</si>
  <si>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</si>
  <si>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</si>
  <si>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</si>
  <si>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</si>
  <si>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</si>
  <si>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</si>
  <si>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</si>
  <si>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</si>
  <si>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</si>
  <si>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</si>
  <si>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</si>
  <si>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</si>
  <si>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</si>
  <si>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</si>
  <si>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</si>
  <si>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</si>
  <si>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</si>
  <si>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</si>
  <si>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</si>
  <si>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</si>
  <si>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</si>
  <si>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</si>
  <si>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</si>
  <si>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</si>
  <si>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</si>
  <si>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</si>
  <si>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</si>
  <si>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</si>
  <si>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</si>
  <si>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</si>
  <si>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</si>
  <si>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</si>
  <si>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</si>
  <si>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</si>
  <si>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</si>
  <si>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</si>
  <si>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</si>
  <si>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</si>
  <si>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</si>
  <si>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</si>
  <si>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</si>
  <si>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</si>
  <si>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</si>
  <si>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</si>
  <si>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</si>
  <si>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</si>
  <si>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</si>
  <si>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</si>
  <si>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</si>
  <si>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</si>
  <si>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</si>
  <si>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</si>
  <si>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</si>
  <si>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</si>
  <si>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</si>
  <si>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</si>
  <si>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</si>
  <si>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</si>
  <si>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</si>
  <si>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</si>
  <si>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</si>
  <si>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</si>
  <si>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</si>
  <si>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</si>
  <si>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</si>
  <si>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</si>
  <si>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</si>
  <si>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</si>
  <si>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</si>
  <si>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</si>
  <si>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</si>
  <si>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</si>
  <si>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</si>
  <si>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</si>
  <si>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</si>
  <si>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</si>
  <si>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</si>
  <si>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</si>
  <si>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</si>
  <si>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</si>
  <si>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</si>
  <si>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</si>
  <si>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</si>
  <si>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</si>
  <si>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</si>
  <si>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</si>
  <si>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</si>
  <si>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</si>
  <si>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</si>
  <si>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</si>
  <si>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</si>
  <si>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</si>
  <si>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</si>
  <si>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</si>
  <si>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</si>
  <si>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</si>
  <si>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</si>
  <si>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</si>
  <si>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</si>
  <si>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</si>
  <si>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</si>
  <si>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</si>
  <si>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</si>
  <si>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</si>
  <si>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</si>
  <si>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</si>
  <si>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</si>
  <si>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</si>
  <si>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</si>
  <si>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</si>
  <si>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</si>
  <si>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</si>
  <si>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</si>
  <si>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</si>
  <si>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</si>
  <si>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</si>
  <si>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</si>
  <si>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</si>
  <si>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</si>
  <si>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</si>
  <si>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</si>
  <si>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</si>
  <si>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</si>
  <si>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</si>
  <si>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</si>
  <si>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</si>
  <si>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</si>
  <si>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</si>
  <si>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</si>
  <si>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</si>
  <si>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</si>
  <si>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</si>
  <si>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</si>
  <si>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</si>
  <si>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</si>
  <si>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</si>
  <si>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</si>
  <si>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</si>
  <si>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</si>
  <si>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</si>
  <si>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</si>
  <si>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</si>
  <si>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</si>
  <si>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</si>
  <si>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</si>
  <si>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</si>
  <si>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</si>
  <si>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</si>
  <si>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</si>
  <si>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</si>
  <si>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</si>
  <si>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</si>
  <si>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</si>
  <si>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</si>
  <si>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</si>
  <si>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</si>
  <si>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</si>
  <si>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</si>
  <si>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</si>
  <si>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</si>
  <si>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</si>
  <si>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</si>
  <si>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</si>
  <si>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</si>
  <si>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</si>
  <si>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</si>
  <si>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</si>
  <si>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</si>
  <si>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</si>
  <si>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</si>
  <si>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</si>
  <si>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</si>
  <si>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</si>
  <si>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</si>
  <si>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</si>
  <si>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</si>
  <si>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</si>
  <si>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</si>
  <si>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</si>
  <si>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</si>
  <si>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</si>
  <si>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</si>
  <si>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</si>
  <si>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</si>
  <si>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</si>
  <si>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</si>
  <si>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</si>
  <si>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</si>
  <si>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</si>
  <si>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</si>
  <si>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</si>
  <si>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</si>
  <si>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</si>
  <si>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</si>
  <si>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</si>
  <si>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</si>
  <si>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</si>
  <si>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</si>
  <si>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</si>
  <si>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</si>
  <si>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</si>
  <si>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</si>
  <si>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</si>
  <si>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</si>
  <si>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</si>
  <si>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</si>
  <si>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</si>
  <si>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</si>
  <si>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</si>
  <si>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</si>
  <si>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</si>
  <si>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</si>
  <si>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</si>
  <si>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</si>
  <si>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</si>
  <si>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</si>
  <si>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</si>
  <si>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</si>
  <si>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</si>
  <si>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</si>
  <si>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</si>
  <si>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</si>
  <si>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</si>
  <si>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</si>
  <si>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</si>
  <si>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</si>
  <si>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</si>
  <si>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</si>
  <si>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</si>
  <si>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</si>
  <si>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</si>
  <si>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</si>
  <si>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</si>
  <si>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</si>
  <si>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</si>
  <si>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</si>
  <si>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</si>
  <si>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</si>
  <si>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</si>
  <si>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</si>
  <si>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</si>
  <si>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</si>
  <si>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</si>
  <si>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</si>
  <si>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</si>
  <si>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</si>
  <si>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</si>
  <si>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</si>
  <si>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</si>
  <si>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</si>
  <si>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</si>
  <si>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</si>
  <si>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</si>
  <si>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</si>
  <si>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</si>
  <si>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</si>
  <si>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</si>
  <si>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</si>
  <si>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</si>
  <si>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</si>
  <si>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</si>
  <si>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</si>
  <si>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</si>
  <si>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</si>
  <si>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</si>
  <si>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</si>
  <si>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</si>
  <si>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</si>
  <si>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</si>
  <si>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</si>
  <si>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</si>
  <si>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</si>
  <si>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</si>
  <si>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</si>
  <si>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</si>
  <si>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</si>
  <si>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</si>
  <si>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</si>
  <si>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</si>
  <si>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</si>
  <si>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</si>
  <si>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</si>
  <si>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</si>
  <si>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</si>
  <si>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</si>
  <si>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</si>
  <si>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</si>
  <si>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</si>
  <si>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</si>
  <si>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</si>
  <si>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</si>
  <si>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</si>
  <si>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</si>
  <si>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</si>
  <si>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</si>
  <si>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</si>
  <si>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</si>
  <si>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</si>
  <si>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</si>
  <si>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</si>
  <si>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</si>
  <si>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</si>
  <si>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</si>
  <si>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</si>
  <si>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</si>
  <si>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</si>
  <si>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</si>
  <si>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</si>
  <si>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</si>
  <si>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</si>
  <si>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</si>
  <si>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</si>
  <si>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</si>
  <si>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</si>
  <si>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</si>
  <si>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</si>
  <si>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</si>
  <si>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</si>
  <si>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</si>
  <si>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</si>
  <si>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</si>
  <si>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</si>
  <si>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</si>
  <si>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</si>
  <si>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</si>
  <si>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</si>
  <si>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</si>
  <si>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</si>
  <si>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</si>
  <si>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</si>
  <si>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</si>
  <si>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</si>
  <si>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</si>
  <si>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</si>
  <si>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</si>
  <si>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</si>
  <si>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</si>
  <si>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</si>
  <si>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</si>
  <si>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</si>
  <si>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</si>
  <si>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</si>
  <si>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</si>
  <si>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</si>
  <si>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</si>
  <si>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</si>
  <si>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</si>
  <si>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</si>
  <si>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</si>
  <si>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</si>
  <si>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</si>
  <si>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</si>
  <si>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</si>
  <si>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</si>
  <si>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</si>
  <si>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</si>
  <si>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</si>
  <si>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</si>
  <si>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</si>
  <si>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</si>
  <si>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</si>
  <si>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</si>
  <si>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</si>
  <si>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</si>
  <si>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</si>
  <si>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</si>
  <si>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</si>
  <si>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</si>
  <si>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</si>
  <si>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</si>
  <si>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</si>
  <si>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</si>
  <si>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</si>
  <si>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</si>
  <si>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</si>
  <si>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</si>
  <si>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</si>
  <si>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</si>
  <si>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</si>
  <si>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</si>
  <si>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</si>
  <si>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</si>
  <si>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</si>
  <si>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</si>
  <si>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</si>
  <si>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</si>
  <si>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</si>
  <si>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</si>
  <si>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</si>
  <si>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</si>
  <si>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</si>
  <si>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</si>
  <si>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</si>
  <si>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</si>
  <si>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</si>
  <si>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</si>
  <si>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</si>
  <si>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</si>
  <si>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</si>
  <si>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</si>
  <si>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</si>
  <si>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</si>
  <si>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</si>
  <si>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</si>
  <si>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</si>
  <si>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</si>
  <si>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</si>
  <si>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</si>
  <si>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</si>
  <si>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</si>
  <si>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</si>
  <si>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</si>
  <si>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</si>
  <si>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</si>
  <si>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</si>
  <si>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</si>
  <si>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</si>
  <si>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</si>
  <si>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</si>
  <si>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</si>
  <si>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</si>
  <si>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</si>
  <si>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</si>
  <si>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</si>
  <si>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</si>
  <si>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</si>
  <si>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</si>
  <si>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</si>
  <si>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</si>
  <si>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</si>
  <si>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</si>
  <si>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</si>
  <si>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</si>
  <si>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</si>
  <si>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</si>
  <si>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</si>
  <si>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</si>
  <si>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</si>
  <si>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</si>
  <si>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</si>
  <si>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</si>
  <si>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</si>
  <si>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</si>
  <si>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</si>
  <si>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</si>
  <si>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</si>
  <si>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</si>
  <si>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</si>
  <si>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</si>
  <si>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</si>
  <si>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</si>
  <si>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</si>
  <si>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</si>
  <si>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</si>
  <si>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</si>
  <si>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</si>
  <si>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</si>
  <si>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</si>
  <si>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</si>
  <si>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</si>
  <si>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</si>
  <si>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</si>
  <si>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</si>
  <si>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</si>
  <si>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</si>
  <si>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</si>
  <si>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</si>
  <si>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</si>
  <si>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</si>
  <si>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</si>
  <si>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</si>
  <si>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</si>
  <si>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</si>
  <si>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</si>
  <si>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</si>
  <si>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</si>
  <si>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</si>
  <si>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</si>
  <si>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</si>
  <si>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</si>
  <si>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</si>
  <si>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</si>
  <si>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</si>
  <si>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</si>
  <si>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</si>
  <si>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</si>
  <si>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</si>
  <si>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</si>
  <si>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</si>
  <si>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</si>
  <si>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</si>
  <si>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</si>
  <si>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</si>
  <si>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</si>
  <si>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</si>
  <si>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</si>
  <si>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</si>
  <si>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</si>
  <si>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</si>
  <si>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</si>
  <si>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</si>
  <si>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</si>
  <si>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</si>
  <si>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</si>
  <si>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</si>
  <si>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</si>
  <si>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</si>
  <si>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</si>
  <si>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</si>
  <si>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</si>
  <si>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</si>
  <si>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</si>
  <si>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</si>
  <si>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</si>
  <si>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</si>
  <si>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</si>
  <si>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</si>
  <si>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</si>
  <si>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</si>
  <si>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</si>
  <si>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</si>
  <si>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</si>
  <si>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</si>
  <si>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</si>
  <si>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</si>
  <si>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</si>
  <si>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</si>
  <si>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</si>
  <si>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</si>
  <si>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</si>
  <si>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</si>
  <si>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</si>
  <si>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</si>
  <si>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</si>
  <si>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</si>
  <si>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</si>
  <si>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</si>
  <si>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</si>
  <si>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</si>
  <si>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</si>
  <si>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</si>
  <si>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</si>
  <si>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</si>
  <si>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</si>
  <si>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</si>
  <si>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</si>
  <si>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</si>
  <si>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</si>
  <si>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</si>
  <si>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</si>
  <si>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</si>
  <si>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</si>
  <si>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</si>
  <si>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</si>
  <si>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</si>
  <si>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</si>
  <si>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</si>
  <si>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</si>
  <si>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</si>
  <si>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</si>
  <si>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</si>
  <si>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</si>
  <si>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</si>
  <si>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</si>
  <si>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</si>
  <si>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</si>
  <si>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</si>
  <si>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</si>
  <si>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</si>
  <si>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</si>
  <si>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</si>
  <si>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</si>
  <si>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</si>
  <si>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</si>
  <si>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</si>
  <si>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</si>
  <si>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</si>
  <si>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</si>
  <si>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</si>
  <si>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</si>
  <si>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</si>
  <si>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</si>
  <si>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</si>
  <si>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</si>
  <si>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</si>
  <si>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</si>
  <si>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</si>
  <si>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</si>
  <si>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</si>
  <si>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</si>
  <si>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</si>
  <si>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</si>
  <si>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</si>
  <si>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</si>
  <si>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</si>
  <si>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</si>
  <si>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</si>
  <si>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</si>
  <si>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</si>
  <si>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</si>
  <si>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</si>
  <si>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</si>
  <si>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</si>
  <si>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</si>
  <si>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</si>
  <si>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</si>
  <si>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</si>
  <si>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</si>
  <si>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</si>
  <si>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</si>
  <si>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</si>
  <si>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</si>
  <si>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</si>
  <si>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</si>
  <si>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</si>
  <si>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</si>
  <si>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</si>
  <si>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</si>
  <si>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</si>
  <si>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</si>
  <si>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</si>
  <si>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</si>
  <si>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</si>
  <si>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</si>
  <si>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</si>
  <si>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</si>
  <si>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</si>
  <si>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</si>
  <si>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</si>
  <si>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</si>
  <si>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</si>
  <si>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</si>
  <si>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</si>
  <si>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</si>
  <si>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</si>
  <si>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</si>
  <si>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</si>
  <si>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</si>
  <si>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</si>
  <si>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</si>
  <si>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</si>
  <si>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</si>
  <si>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</si>
  <si>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</si>
  <si>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</si>
  <si>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</si>
  <si>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</si>
  <si>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</si>
  <si>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</si>
  <si>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</si>
  <si>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</si>
  <si>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</si>
  <si>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</si>
  <si>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</si>
  <si>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</si>
  <si>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</si>
  <si>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</si>
  <si>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</si>
  <si>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</si>
  <si>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</si>
  <si>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</si>
  <si>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</si>
  <si>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</si>
  <si>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</si>
  <si>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</si>
  <si>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</si>
  <si>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</si>
  <si>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</si>
  <si>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</si>
  <si>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</si>
  <si>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</si>
  <si>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</si>
  <si>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</si>
  <si>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</si>
  <si>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</si>
  <si>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</si>
  <si>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</si>
  <si>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</si>
  <si>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</si>
  <si>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</si>
  <si>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</si>
  <si>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</si>
  <si>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</si>
  <si>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</si>
  <si>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</si>
  <si>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</si>
  <si>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</si>
  <si>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</si>
  <si>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</si>
  <si>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</si>
  <si>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</si>
  <si>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</si>
  <si>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</si>
  <si>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</si>
  <si>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</si>
  <si>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</si>
  <si>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</si>
  <si>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</si>
  <si>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</si>
  <si>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</si>
  <si>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</si>
  <si>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</si>
  <si>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</si>
  <si>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</si>
  <si>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</si>
  <si>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</si>
  <si>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</si>
  <si>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</si>
  <si>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</si>
  <si>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</si>
  <si>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</si>
  <si>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</si>
  <si>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</si>
  <si>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</si>
  <si>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</si>
  <si>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</si>
  <si>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</si>
  <si>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</si>
  <si>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</si>
  <si>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</si>
  <si>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</si>
  <si>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</si>
  <si>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</si>
  <si>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</si>
  <si>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</si>
  <si>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</si>
  <si>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</si>
  <si>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</si>
  <si>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</si>
  <si>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</si>
  <si>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</si>
  <si>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</si>
  <si>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</si>
  <si>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</si>
  <si>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</si>
  <si>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</si>
  <si>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</si>
  <si>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</si>
  <si>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</si>
  <si>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</si>
  <si>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</si>
  <si>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</si>
  <si>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</si>
  <si>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</si>
  <si>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</si>
  <si>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</si>
  <si>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</si>
  <si>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</si>
  <si>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</si>
  <si>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</si>
  <si>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</si>
  <si>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</si>
  <si>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</si>
  <si>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</si>
  <si>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</si>
  <si>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</si>
  <si>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</si>
  <si>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</si>
  <si>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</si>
  <si>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</si>
  <si>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</si>
  <si>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</si>
  <si>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</si>
  <si>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</si>
  <si>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</si>
  <si>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</si>
  <si>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</si>
  <si>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</si>
  <si>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</si>
  <si>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</si>
  <si>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</si>
  <si>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</si>
  <si>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</si>
  <si>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</si>
  <si>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</si>
  <si>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</si>
  <si>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</si>
  <si>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</si>
  <si>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</si>
  <si>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</si>
  <si>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</si>
  <si>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</si>
  <si>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</si>
  <si>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</si>
  <si>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</si>
  <si>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</si>
  <si>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</si>
  <si>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</si>
  <si>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</si>
  <si>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</si>
  <si>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</si>
  <si>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</si>
  <si>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</si>
  <si>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</si>
  <si>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</si>
  <si>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</si>
  <si>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</si>
  <si>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</si>
  <si>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</si>
  <si>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</si>
  <si>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</si>
  <si>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</si>
  <si>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</si>
  <si>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</si>
  <si>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</si>
  <si>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</si>
  <si>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</si>
  <si>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</si>
  <si>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</si>
  <si>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</si>
  <si>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</si>
  <si>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</si>
  <si>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</si>
  <si>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</si>
  <si>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</si>
  <si>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</si>
  <si>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</si>
  <si>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</si>
  <si>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</si>
  <si>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</si>
  <si>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</si>
  <si>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</si>
  <si>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</si>
  <si>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</si>
  <si>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</si>
  <si>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</si>
  <si>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</si>
  <si>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</si>
  <si>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</si>
  <si>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</si>
  <si>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</si>
  <si>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</si>
  <si>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</si>
  <si>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</si>
  <si>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</si>
  <si>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</si>
  <si>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</si>
  <si>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</si>
  <si>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</si>
  <si>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</si>
  <si>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</si>
  <si>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</si>
  <si>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</si>
  <si>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</si>
  <si>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</si>
  <si>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</si>
  <si>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</si>
  <si>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</si>
  <si>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</si>
  <si>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</si>
  <si>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</si>
  <si>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</si>
  <si>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</si>
  <si>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</si>
  <si>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</si>
  <si>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</si>
  <si>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</si>
  <si>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</si>
  <si>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</si>
  <si>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</si>
  <si>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</si>
  <si>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</si>
  <si>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</si>
  <si>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</si>
  <si>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</si>
  <si>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</si>
  <si>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</si>
  <si>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</si>
  <si>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</si>
  <si>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</si>
  <si>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</si>
  <si>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</si>
  <si>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</si>
  <si>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</si>
  <si>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</si>
  <si>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</si>
  <si>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</si>
  <si>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</si>
  <si>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</si>
  <si>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</si>
  <si>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</si>
  <si>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</si>
  <si>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</si>
  <si>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</si>
  <si>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</si>
  <si>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</si>
  <si>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</si>
  <si>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</si>
  <si>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</si>
  <si>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</si>
  <si>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</si>
  <si>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</si>
  <si>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</si>
  <si>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</si>
  <si>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</si>
  <si>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</si>
  <si>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</si>
  <si>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</si>
  <si>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</si>
  <si>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</si>
  <si>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</si>
  <si>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</si>
  <si>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</si>
  <si>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</si>
  <si>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</si>
  <si>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</si>
  <si>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</si>
  <si>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</si>
  <si>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</si>
  <si>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</si>
  <si>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</si>
  <si>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</si>
  <si>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</si>
  <si>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</si>
  <si>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</si>
  <si>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</si>
  <si>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</si>
  <si>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</si>
  <si>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</si>
  <si>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</si>
  <si>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</si>
  <si>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</si>
  <si>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</si>
  <si>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</si>
  <si>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</si>
  <si>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</si>
  <si>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</si>
  <si>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</si>
  <si>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</si>
  <si>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</si>
  <si>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</si>
  <si>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</si>
  <si>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</si>
  <si>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</si>
  <si>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</si>
  <si>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</si>
  <si>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</si>
  <si>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</si>
  <si>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</si>
  <si>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</si>
  <si>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</si>
  <si>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</si>
  <si>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</si>
  <si>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</si>
  <si>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</si>
  <si>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</si>
  <si>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</si>
  <si>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</si>
  <si>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</si>
  <si>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</si>
  <si>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</si>
  <si>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</si>
  <si>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</si>
  <si>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</si>
  <si>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</si>
  <si>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</si>
  <si>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</si>
  <si>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</si>
  <si>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</si>
  <si>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</si>
  <si>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</si>
  <si>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</si>
  <si>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</si>
  <si>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</si>
  <si>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</si>
  <si>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</si>
  <si>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</si>
  <si>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</si>
  <si>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</si>
  <si>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</si>
  <si>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</si>
  <si>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</si>
  <si>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</si>
  <si>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</si>
  <si>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</si>
  <si>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</si>
  <si>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</si>
  <si>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</si>
  <si>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</si>
  <si>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</si>
  <si>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</si>
  <si>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</si>
  <si>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</si>
  <si>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</si>
  <si>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</si>
  <si>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</si>
  <si>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</si>
  <si>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</si>
  <si>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</si>
  <si>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</si>
  <si>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</si>
  <si>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</si>
  <si>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</si>
  <si>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</si>
  <si>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</si>
  <si>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</si>
  <si>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</si>
  <si>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</si>
  <si>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</si>
  <si>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</si>
  <si>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</si>
  <si>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</si>
  <si>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</si>
  <si>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</si>
  <si>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</si>
  <si>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</si>
  <si>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</si>
  <si>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</si>
  <si>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</si>
  <si>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</si>
  <si>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</si>
  <si>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</si>
  <si>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</si>
  <si>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</si>
  <si>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</si>
  <si>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</si>
  <si>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</si>
  <si>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</si>
  <si>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</si>
  <si>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</si>
  <si>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</si>
  <si>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</si>
  <si>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</si>
  <si>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</si>
  <si>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</si>
  <si>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</si>
  <si>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</si>
  <si>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</si>
  <si>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</si>
  <si>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</si>
  <si>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</si>
  <si>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</si>
  <si>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</si>
  <si>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</si>
  <si>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</si>
  <si>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</si>
  <si>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</si>
  <si>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</si>
  <si>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</si>
  <si>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</si>
  <si>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</si>
  <si>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</si>
  <si>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</si>
  <si>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</si>
  <si>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</si>
  <si>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</si>
  <si>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</si>
  <si>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</si>
  <si>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</si>
  <si>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</si>
  <si>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</si>
  <si>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</si>
  <si>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</si>
  <si>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</si>
  <si>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</si>
  <si>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</si>
  <si>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</si>
  <si>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</si>
  <si>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</si>
  <si>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</si>
  <si>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</si>
  <si>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</si>
  <si>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</si>
  <si>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</si>
  <si>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</si>
  <si>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</si>
  <si>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</si>
  <si>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</si>
  <si>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</si>
  <si>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</si>
  <si>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</si>
  <si>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</si>
  <si>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</si>
  <si>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</si>
  <si>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</si>
  <si>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</si>
  <si>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</si>
  <si>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</si>
  <si>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</si>
  <si>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</si>
  <si>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</si>
  <si>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</si>
  <si>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</si>
  <si>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</si>
  <si>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</si>
  <si>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</si>
  <si>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</si>
  <si>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</si>
  <si>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</si>
  <si>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</si>
  <si>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</si>
  <si>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</si>
  <si>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</si>
  <si>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</si>
  <si>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</si>
  <si>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</si>
  <si>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</si>
  <si>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</si>
  <si>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</si>
  <si>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</si>
  <si>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</si>
  <si>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</si>
  <si>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</si>
  <si>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</si>
  <si>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</si>
  <si>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</si>
  <si>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</si>
  <si>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</si>
  <si>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</si>
  <si>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</si>
  <si>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</si>
  <si>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</si>
  <si>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</si>
  <si>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</si>
  <si>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</si>
  <si>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</si>
  <si>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</si>
  <si>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</si>
  <si>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</si>
  <si>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</si>
  <si>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</si>
  <si>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</si>
  <si>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</si>
  <si>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</si>
  <si>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</si>
  <si>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</si>
  <si>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</si>
  <si>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</si>
  <si>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</si>
  <si>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</si>
  <si>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</si>
  <si>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</si>
  <si>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</si>
  <si>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</si>
  <si>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</si>
  <si>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</si>
  <si>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</si>
  <si>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</si>
  <si>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</si>
  <si>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</si>
  <si>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</si>
  <si>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</si>
  <si>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</si>
  <si>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</si>
  <si>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</si>
  <si>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</si>
  <si>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</si>
  <si>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</si>
  <si>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</si>
  <si>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</si>
  <si>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</si>
  <si>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</si>
  <si>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</si>
  <si>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</si>
  <si>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</si>
  <si>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</si>
  <si>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</si>
  <si>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</si>
  <si>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</si>
  <si>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</si>
  <si>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</si>
  <si>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</si>
  <si>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</si>
  <si>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</si>
  <si>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</si>
  <si>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</si>
  <si>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</si>
  <si>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</si>
  <si>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</si>
  <si>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</si>
  <si>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</si>
  <si>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</si>
  <si>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</si>
  <si>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</si>
  <si>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</si>
  <si>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</si>
  <si>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</si>
  <si>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</si>
  <si>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</si>
  <si>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</si>
  <si>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</si>
  <si>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</si>
  <si>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</si>
  <si>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</si>
  <si>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</si>
  <si>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</si>
  <si>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</si>
  <si>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</si>
  <si>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</si>
  <si>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</si>
  <si>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</si>
  <si>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</si>
  <si>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</si>
  <si>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</si>
  <si>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</si>
  <si>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</si>
  <si>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</si>
  <si>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</si>
  <si>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</si>
  <si>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</si>
  <si>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</si>
  <si>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</si>
  <si>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</si>
  <si>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</si>
  <si>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</si>
  <si>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</si>
  <si>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</si>
  <si>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</si>
  <si>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</si>
  <si>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</si>
  <si>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</si>
  <si>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</si>
  <si>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</si>
  <si>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</si>
  <si>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</si>
  <si>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</si>
  <si>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</si>
  <si>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</si>
  <si>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</si>
  <si>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</si>
  <si>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</si>
  <si>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</si>
  <si>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</si>
  <si>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</si>
  <si>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</si>
  <si>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</si>
  <si>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</si>
  <si>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</si>
  <si>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</si>
  <si>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</si>
  <si>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</si>
  <si>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</si>
  <si>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</si>
  <si>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</si>
  <si>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</si>
  <si>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</si>
  <si>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</si>
  <si>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</si>
  <si>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</si>
  <si>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</si>
  <si>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</si>
  <si>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</si>
  <si>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</si>
  <si>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</si>
  <si>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</si>
  <si>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</si>
  <si>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</si>
  <si>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</si>
  <si>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</si>
  <si>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</si>
  <si>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</si>
  <si>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</si>
  <si>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</si>
  <si>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</si>
  <si>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</si>
  <si>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</si>
  <si>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</si>
  <si>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</si>
  <si>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</si>
  <si>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</si>
  <si>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</si>
  <si>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</si>
  <si>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</si>
  <si>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</si>
  <si>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</si>
  <si>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</si>
  <si>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</si>
  <si>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</si>
  <si>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</si>
  <si>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</si>
  <si>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</si>
  <si>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</si>
  <si>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</si>
  <si>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</si>
  <si>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</si>
  <si>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</si>
  <si>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</si>
  <si>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</si>
  <si>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</si>
  <si>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</si>
  <si>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</si>
  <si>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</si>
  <si>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</si>
  <si>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</si>
  <si>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</si>
  <si>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</si>
  <si>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</si>
  <si>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</si>
  <si>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</si>
  <si>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</si>
  <si>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</si>
  <si>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</si>
  <si>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</si>
  <si>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</si>
  <si>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</si>
  <si>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</si>
  <si>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</si>
  <si>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</si>
  <si>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</si>
  <si>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</si>
  <si>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</si>
  <si>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</si>
  <si>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</si>
  <si>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</si>
  <si>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</si>
  <si>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</si>
  <si>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</si>
  <si>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</si>
  <si>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</si>
  <si>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</si>
  <si>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</si>
  <si>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</si>
  <si>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</si>
  <si>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</si>
  <si>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</si>
  <si>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</si>
  <si>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</si>
  <si>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</si>
  <si>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</si>
  <si>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</si>
  <si>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</si>
  <si>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</si>
  <si>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</si>
  <si>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</si>
  <si>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</si>
  <si>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</si>
  <si>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</si>
  <si>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</si>
  <si>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</si>
  <si>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</si>
  <si>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</si>
  <si>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</si>
  <si>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</si>
  <si>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</si>
  <si>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</si>
  <si>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</si>
  <si>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</si>
  <si>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</si>
  <si>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</si>
  <si>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</si>
  <si>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</si>
  <si>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</si>
  <si>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</si>
  <si>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</si>
  <si>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</si>
  <si>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</si>
  <si>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</si>
  <si>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</si>
  <si>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</si>
  <si>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</si>
  <si>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</si>
  <si>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</si>
  <si>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</si>
  <si>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</si>
  <si>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</si>
  <si>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</si>
  <si>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</si>
  <si>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</si>
  <si>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</si>
  <si>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</si>
  <si>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</si>
  <si>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</si>
  <si>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</si>
  <si>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</si>
  <si>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</si>
  <si>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</si>
  <si>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</si>
  <si>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</si>
  <si>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</si>
  <si>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</si>
  <si>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</si>
  <si>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</si>
  <si>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</si>
  <si>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</si>
  <si>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</si>
  <si>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</si>
  <si>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</si>
  <si>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</si>
  <si>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</si>
  <si>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</si>
  <si>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</si>
  <si>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</si>
  <si>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</si>
  <si>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</si>
  <si>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</si>
  <si>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</si>
  <si>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</si>
  <si>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</si>
  <si>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</si>
  <si>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</si>
  <si>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</si>
  <si>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</si>
  <si>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</si>
  <si>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</si>
  <si>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</si>
  <si>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</si>
  <si>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</si>
  <si>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</si>
  <si>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</si>
  <si>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</si>
  <si>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</si>
  <si>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</si>
  <si>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</si>
  <si>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</si>
  <si>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</si>
  <si>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</si>
  <si>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</si>
  <si>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</si>
  <si>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</si>
  <si>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</si>
  <si>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</si>
  <si>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</si>
  <si>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</si>
  <si>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</si>
  <si>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</si>
  <si>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</si>
  <si>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</si>
  <si>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</si>
  <si>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</si>
  <si>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</si>
  <si>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</si>
  <si>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</si>
  <si>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</si>
  <si>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</si>
  <si>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</si>
  <si>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</si>
  <si>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</si>
  <si>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</si>
  <si>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</si>
  <si>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</si>
  <si>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</si>
  <si>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</si>
  <si>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</si>
  <si>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</si>
  <si>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</si>
  <si>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</si>
  <si>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</si>
  <si>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</si>
  <si>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</si>
  <si>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</si>
  <si>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</si>
  <si>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</si>
  <si>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</si>
  <si>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</si>
  <si>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</si>
  <si>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</si>
  <si>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</si>
  <si>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</si>
  <si>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</si>
  <si>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</si>
  <si>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</si>
  <si>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</si>
  <si>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</si>
  <si>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</si>
  <si>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</si>
  <si>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</si>
  <si>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</si>
  <si>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</si>
  <si>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</si>
  <si>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</si>
  <si>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</si>
  <si>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</si>
  <si>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</si>
  <si>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</si>
  <si>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</si>
  <si>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</si>
  <si>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</si>
  <si>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</si>
  <si>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</si>
  <si>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</si>
  <si>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</si>
  <si>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</si>
  <si>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</si>
  <si>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</si>
  <si>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</si>
  <si>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</si>
  <si>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</si>
  <si>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</si>
  <si>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</si>
  <si>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</si>
  <si>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</si>
  <si>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</si>
  <si>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</si>
  <si>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</si>
  <si>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</si>
  <si>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</si>
  <si>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</si>
  <si>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</si>
  <si>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</si>
  <si>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</si>
  <si>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</si>
  <si>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</si>
  <si>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</si>
  <si>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</si>
  <si>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</si>
  <si>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</si>
  <si>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</si>
  <si>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</si>
  <si>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</si>
  <si>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</si>
  <si>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</si>
  <si>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</si>
  <si>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</si>
  <si>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</si>
  <si>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</si>
  <si>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</si>
  <si>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</si>
  <si>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</si>
  <si>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</si>
  <si>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</si>
  <si>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</si>
  <si>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</si>
  <si>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</si>
  <si>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</si>
  <si>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</si>
  <si>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</si>
  <si>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</si>
  <si>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</si>
  <si>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</si>
  <si>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</si>
  <si>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</si>
  <si>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</si>
  <si>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</si>
  <si>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</si>
  <si>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</si>
  <si>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</si>
  <si>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</si>
  <si>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</si>
  <si>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</si>
  <si>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</si>
  <si>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</si>
  <si>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</si>
  <si>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</si>
  <si>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</si>
  <si>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</si>
  <si>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</si>
  <si>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</si>
  <si>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</si>
  <si>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</si>
  <si>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</si>
  <si>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</si>
  <si>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</si>
  <si>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</si>
  <si>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</si>
  <si>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</si>
  <si>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</si>
  <si>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</si>
  <si>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</si>
  <si>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</si>
  <si>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</si>
  <si>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</si>
  <si>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</si>
  <si>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</si>
  <si>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</si>
  <si>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</si>
  <si>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</si>
  <si>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</si>
  <si>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</si>
  <si>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</si>
  <si>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</si>
  <si>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</si>
  <si>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</si>
  <si>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</si>
  <si>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</si>
  <si>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</si>
  <si>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</si>
  <si>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</si>
  <si>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</si>
  <si>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</si>
  <si>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</si>
  <si>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</si>
  <si>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</si>
  <si>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</si>
  <si>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</si>
  <si>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</si>
  <si>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</si>
  <si>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</si>
  <si>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</si>
  <si>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</si>
  <si>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</si>
  <si>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</si>
  <si>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</si>
  <si>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</si>
  <si>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</si>
  <si>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</si>
  <si>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</si>
  <si>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</si>
  <si>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</si>
  <si>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</si>
  <si>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</si>
  <si>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</si>
  <si>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</si>
  <si>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</si>
  <si>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</si>
  <si>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</si>
  <si>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</si>
  <si>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</si>
  <si>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</si>
  <si>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</si>
  <si>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</si>
  <si>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</si>
  <si>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</si>
  <si>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</si>
  <si>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</si>
  <si>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</si>
  <si>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</si>
  <si>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</si>
  <si>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</si>
  <si>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</si>
  <si>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</si>
  <si>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</si>
  <si>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</si>
  <si>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</si>
  <si>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</si>
  <si>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</si>
  <si>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</si>
  <si>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</si>
  <si>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</si>
  <si>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</si>
  <si>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</si>
  <si>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</si>
  <si>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</si>
  <si>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</si>
  <si>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</si>
  <si>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</si>
  <si>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</si>
  <si>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</si>
  <si>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</si>
  <si>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</si>
  <si>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</si>
  <si>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</si>
  <si>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</si>
  <si>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</si>
  <si>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</si>
  <si>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</si>
  <si>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</si>
  <si>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</si>
  <si>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</si>
  <si>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</si>
  <si>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</si>
  <si>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</si>
  <si>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</si>
  <si>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</si>
  <si>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</si>
  <si>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</si>
  <si>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</si>
  <si>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</si>
  <si>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</si>
  <si>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</si>
  <si>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</si>
  <si>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</si>
  <si>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</si>
  <si>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</si>
  <si>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</si>
  <si>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</si>
  <si>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</si>
  <si>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</si>
  <si>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</si>
  <si>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</si>
  <si>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</si>
  <si>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</si>
  <si>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</si>
  <si>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</si>
  <si>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</si>
  <si>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</si>
  <si>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</si>
  <si>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</si>
  <si>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</si>
  <si>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</si>
  <si>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</si>
  <si>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</si>
  <si>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</si>
  <si>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</si>
  <si>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</si>
  <si>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</si>
  <si>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</si>
  <si>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</si>
  <si>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</si>
  <si>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</si>
  <si>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</si>
  <si>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</si>
  <si>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</si>
  <si>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</si>
  <si>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</si>
  <si>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</si>
  <si>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</si>
  <si>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</si>
  <si>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</si>
  <si>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</si>
  <si>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</si>
  <si>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</si>
  <si>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</si>
  <si>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</si>
  <si>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</si>
  <si>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</si>
  <si>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</si>
  <si>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</si>
  <si>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</si>
  <si>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</si>
  <si>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</si>
  <si>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</si>
  <si>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</si>
  <si>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</si>
  <si>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</si>
  <si>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</si>
  <si>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</si>
  <si>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</si>
  <si>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</si>
  <si>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</si>
  <si>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</si>
  <si>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</si>
  <si>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</si>
  <si>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</si>
  <si>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</si>
  <si>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</si>
  <si>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</si>
  <si>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</si>
  <si>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</si>
  <si>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</si>
  <si>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</si>
  <si>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</si>
  <si>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</si>
  <si>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</si>
  <si>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</si>
  <si>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</si>
  <si>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</si>
  <si>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</si>
  <si>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</si>
  <si>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</si>
  <si>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</si>
  <si>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</si>
  <si>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</si>
  <si>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</si>
  <si>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</si>
  <si>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</si>
  <si>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</si>
  <si>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</si>
  <si>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</si>
  <si>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</si>
  <si>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</si>
  <si>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</si>
  <si>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</si>
  <si>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</si>
  <si>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</si>
  <si>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</si>
  <si>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</si>
  <si>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</si>
  <si>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</si>
  <si>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</si>
  <si>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</si>
  <si>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</si>
  <si>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</si>
  <si>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</si>
  <si>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</si>
  <si>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</si>
  <si>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</si>
  <si>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</si>
  <si>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</si>
  <si>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</si>
  <si>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</si>
  <si>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</si>
  <si>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</si>
  <si>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</si>
  <si>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</si>
  <si>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</si>
  <si>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</si>
  <si>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</si>
  <si>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</si>
  <si>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</si>
  <si>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</si>
  <si>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</si>
  <si>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</si>
  <si>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</si>
  <si>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</si>
  <si>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</si>
  <si>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</si>
  <si>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</si>
  <si>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</si>
  <si>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</si>
  <si>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</si>
  <si>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</si>
  <si>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</si>
  <si>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</si>
  <si>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</si>
  <si>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</si>
  <si>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</si>
  <si>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</si>
  <si>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</si>
  <si>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</si>
  <si>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</si>
  <si>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</si>
  <si>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</si>
  <si>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</si>
  <si>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</si>
  <si>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</si>
  <si>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</si>
  <si>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</si>
  <si>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</si>
  <si>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</si>
  <si>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</si>
  <si>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</si>
  <si>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</si>
  <si>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</si>
  <si>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</si>
  <si>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</si>
  <si>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</si>
  <si>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</si>
  <si>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</si>
  <si>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</si>
  <si>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</si>
  <si>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</si>
  <si>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</si>
  <si>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</si>
  <si>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</si>
  <si>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</si>
  <si>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</si>
  <si>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</si>
  <si>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</si>
  <si>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</si>
  <si>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</si>
  <si>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</si>
  <si>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</si>
  <si>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</si>
  <si>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</si>
  <si>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</si>
  <si>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</si>
  <si>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</si>
  <si>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</si>
  <si>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</si>
  <si>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</si>
  <si>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</si>
  <si>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</si>
  <si>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</si>
  <si>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</si>
  <si>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</si>
  <si>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</si>
  <si>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</si>
  <si>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</si>
  <si>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</si>
  <si>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</si>
  <si>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</si>
  <si>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</si>
  <si>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</si>
  <si>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</si>
  <si>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</si>
  <si>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</si>
  <si>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</si>
  <si>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</si>
  <si>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</si>
  <si>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</si>
  <si>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</si>
  <si>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</si>
  <si>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</si>
  <si>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</si>
  <si>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</si>
  <si>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</si>
  <si>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</si>
  <si>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</si>
  <si>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</si>
  <si>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</si>
  <si>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</si>
  <si>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</si>
  <si>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</si>
  <si>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</si>
  <si>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</si>
  <si>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</si>
  <si>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</si>
  <si>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</si>
  <si>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</si>
  <si>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</si>
  <si>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</si>
  <si>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</si>
  <si>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</si>
  <si>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</si>
  <si>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</si>
  <si>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</si>
  <si>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</si>
  <si>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</si>
  <si>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</si>
  <si>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</si>
  <si>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</si>
  <si>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</si>
  <si>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</si>
  <si>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</si>
  <si>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</si>
  <si>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</si>
  <si>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</si>
  <si>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</si>
  <si>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</si>
  <si>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</si>
  <si>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</si>
  <si>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</si>
  <si>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</si>
  <si>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</si>
  <si>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</si>
  <si>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</si>
  <si>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</si>
  <si>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</si>
  <si>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</si>
  <si>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</si>
  <si>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</si>
  <si>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</si>
  <si>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</si>
  <si>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</si>
  <si>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</si>
  <si>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</si>
  <si>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</si>
  <si>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</si>
  <si>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</si>
  <si>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</si>
  <si>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</si>
  <si>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</si>
  <si>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</si>
  <si>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</si>
  <si>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</si>
  <si>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</si>
  <si>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</si>
  <si>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</si>
  <si>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</si>
  <si>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</si>
  <si>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</si>
  <si>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</si>
  <si>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</si>
  <si>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</si>
  <si>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</si>
  <si>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</si>
  <si>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</si>
  <si>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</si>
  <si>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</si>
  <si>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</si>
  <si>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</si>
  <si>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</si>
  <si>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</si>
  <si>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</si>
  <si>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</si>
  <si>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</si>
  <si>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</si>
  <si>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</si>
  <si>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</si>
  <si>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</si>
  <si>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</si>
  <si>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</si>
  <si>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</si>
  <si>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</si>
  <si>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</si>
  <si>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</si>
  <si>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</si>
  <si>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</si>
  <si>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</si>
  <si>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</si>
  <si>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</si>
  <si>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</si>
  <si>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</si>
  <si>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</si>
  <si>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</si>
  <si>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</si>
  <si>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</si>
  <si>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</si>
  <si>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</si>
  <si>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</si>
  <si>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</si>
  <si>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</si>
  <si>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</si>
  <si>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</si>
  <si>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</si>
  <si>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</si>
  <si>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</si>
  <si>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</si>
  <si>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</si>
  <si>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</si>
  <si>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</si>
  <si>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</si>
  <si>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</si>
  <si>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</si>
  <si>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</si>
  <si>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</si>
  <si>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</si>
  <si>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</si>
  <si>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</si>
  <si>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</si>
  <si>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</si>
  <si>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</si>
  <si>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</si>
  <si>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</si>
  <si>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</si>
  <si>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</si>
  <si>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</si>
  <si>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</si>
  <si>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</si>
  <si>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</si>
  <si>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</si>
  <si>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</si>
  <si>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</si>
  <si>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</si>
  <si>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</si>
  <si>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</si>
  <si>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</si>
  <si>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</si>
  <si>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</si>
  <si>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</si>
  <si>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</si>
  <si>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</si>
  <si>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</si>
  <si>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</si>
  <si>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</si>
  <si>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</si>
  <si>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</si>
  <si>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</si>
  <si>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</si>
  <si>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</si>
  <si>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</si>
  <si>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</si>
  <si>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</si>
  <si>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</si>
  <si>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</si>
  <si>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</si>
  <si>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</si>
  <si>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</si>
  <si>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</si>
  <si>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</si>
  <si>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</si>
  <si>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</si>
  <si>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</si>
  <si>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</si>
  <si>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</si>
  <si>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</si>
  <si>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</si>
  <si>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</si>
  <si>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</si>
  <si>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</si>
  <si>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</si>
  <si>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</si>
  <si>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</si>
  <si>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</si>
  <si>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</si>
  <si>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</si>
  <si>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</si>
  <si>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</si>
  <si>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</si>
  <si>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</si>
  <si>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</si>
  <si>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</si>
  <si>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</si>
  <si>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</si>
  <si>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</si>
  <si>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</si>
  <si>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</si>
  <si>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</si>
  <si>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</si>
  <si>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</si>
  <si>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</si>
  <si>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</si>
  <si>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</si>
  <si>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</si>
  <si>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</si>
  <si>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</si>
  <si>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</si>
  <si>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</si>
  <si>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</si>
  <si>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</si>
  <si>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</si>
  <si>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</si>
  <si>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</si>
  <si>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</si>
  <si>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</si>
  <si>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</si>
  <si>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</si>
  <si>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</si>
  <si>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</si>
  <si>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</si>
  <si>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</si>
  <si>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</si>
  <si>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</si>
  <si>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</si>
  <si>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</si>
  <si>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</si>
  <si>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</si>
  <si>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</si>
  <si>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</si>
  <si>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</si>
  <si>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</si>
  <si>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</si>
  <si>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</si>
  <si>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</si>
  <si>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</si>
  <si>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</si>
  <si>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</si>
  <si>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</si>
  <si>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</si>
  <si>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</si>
  <si>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</si>
  <si>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</si>
  <si>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</si>
  <si>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</si>
  <si>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</si>
  <si>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</si>
  <si>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</si>
  <si>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</si>
  <si>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</si>
  <si>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</si>
  <si>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</si>
  <si>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</si>
  <si>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</si>
  <si>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</si>
  <si>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</si>
  <si>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</si>
  <si>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</si>
  <si>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</si>
  <si>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</si>
  <si>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</si>
  <si>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</si>
  <si>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</si>
  <si>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</si>
  <si>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</si>
  <si>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</si>
  <si>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</si>
  <si>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</si>
  <si>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</si>
  <si>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</si>
  <si>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</si>
  <si>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</si>
  <si>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</si>
  <si>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</si>
  <si>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</si>
  <si>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</si>
  <si>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</si>
  <si>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</si>
  <si>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</si>
  <si>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</si>
  <si>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</si>
  <si>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</si>
  <si>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</si>
  <si>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</si>
  <si>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</si>
  <si>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</si>
  <si>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</si>
  <si>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</si>
  <si>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</si>
  <si>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</si>
  <si>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</si>
  <si>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</si>
  <si>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</si>
  <si>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</si>
  <si>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</si>
  <si>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</si>
  <si>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</si>
  <si>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</si>
  <si>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</si>
  <si>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</si>
  <si>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</si>
  <si>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</si>
  <si>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</si>
  <si>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</si>
  <si>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</si>
  <si>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</si>
  <si>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</si>
  <si>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</si>
  <si>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</si>
  <si>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</si>
  <si>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</si>
  <si>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</si>
  <si>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</si>
  <si>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</si>
  <si>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</si>
  <si>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</si>
  <si>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</si>
  <si>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</si>
  <si>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</si>
  <si>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</si>
  <si>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</si>
  <si>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</si>
  <si>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</si>
  <si>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</si>
  <si>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</si>
  <si>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</si>
  <si>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</si>
  <si>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</si>
  <si>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</si>
  <si>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</si>
  <si>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</si>
  <si>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</si>
  <si>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</si>
  <si>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</si>
  <si>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</si>
  <si>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</si>
  <si>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</si>
  <si>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</si>
  <si>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</si>
  <si>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</si>
  <si>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</si>
  <si>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</si>
  <si>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</si>
  <si>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</si>
  <si>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</si>
  <si>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</si>
  <si>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</si>
  <si>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</si>
  <si>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</si>
  <si>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</si>
  <si>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</si>
  <si>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</si>
  <si>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</si>
  <si>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</si>
  <si>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</si>
  <si>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</si>
  <si>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</si>
  <si>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</si>
  <si>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</si>
  <si>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</si>
  <si>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</si>
  <si>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</si>
  <si>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</si>
  <si>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</si>
  <si>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</si>
  <si>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</si>
  <si>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</si>
  <si>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</si>
  <si>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</si>
  <si>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</si>
  <si>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</si>
  <si>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</si>
  <si>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</si>
  <si>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</si>
  <si>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</si>
  <si>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</si>
  <si>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</si>
  <si>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</si>
  <si>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</si>
  <si>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</si>
  <si>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</si>
  <si>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</si>
  <si>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</si>
  <si>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</si>
  <si>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</si>
  <si>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</si>
  <si>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</si>
  <si>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</si>
  <si>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</si>
  <si>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</si>
  <si>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</si>
  <si>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</si>
  <si>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</si>
  <si>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</si>
  <si>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</si>
  <si>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</si>
  <si>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</si>
  <si>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</si>
  <si>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</si>
  <si>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</si>
  <si>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</si>
  <si>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</si>
  <si>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</si>
  <si>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</si>
  <si>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</si>
  <si>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</si>
  <si>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</si>
  <si>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</si>
  <si>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</si>
  <si>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</si>
  <si>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</si>
  <si>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</si>
  <si>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</si>
  <si>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</si>
  <si>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</si>
  <si>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</si>
  <si>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</si>
  <si>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</si>
  <si>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</si>
  <si>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</si>
  <si>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</si>
  <si>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</si>
  <si>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</si>
  <si>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</si>
  <si>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</si>
  <si>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</si>
  <si>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</si>
  <si>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</si>
  <si>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</si>
  <si>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</si>
  <si>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</si>
  <si>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</si>
  <si>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</si>
  <si>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</si>
  <si>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</si>
  <si>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</si>
  <si>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</si>
  <si>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</si>
  <si>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</si>
  <si>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</si>
  <si>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</si>
  <si>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</si>
  <si>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</si>
  <si>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</si>
  <si>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</si>
  <si>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</si>
  <si>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</si>
  <si>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</si>
  <si>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</si>
  <si>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</si>
  <si>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</si>
  <si>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</si>
  <si>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</si>
  <si>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</si>
  <si>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</si>
  <si>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</si>
  <si>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</si>
  <si>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</si>
  <si>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</si>
  <si>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</si>
  <si>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</si>
  <si>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</si>
  <si>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</si>
  <si>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</si>
  <si>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</si>
  <si>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</si>
  <si>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</si>
  <si>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</si>
  <si>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</si>
  <si>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</si>
  <si>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</si>
  <si>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</si>
  <si>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</si>
  <si>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</si>
  <si>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</si>
  <si>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</si>
  <si>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</si>
  <si>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</si>
  <si>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</si>
  <si>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</si>
  <si>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</si>
  <si>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</si>
  <si>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</si>
  <si>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</si>
  <si>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</si>
  <si>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</si>
  <si>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</si>
  <si>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</si>
  <si>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</si>
  <si>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</si>
  <si>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</si>
  <si>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</si>
  <si>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</si>
  <si>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</si>
  <si>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</si>
  <si>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</si>
  <si>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</si>
  <si>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</si>
  <si>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</si>
  <si>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</si>
  <si>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</si>
  <si>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</si>
  <si>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</si>
  <si>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</si>
  <si>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</si>
  <si>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</si>
  <si>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</si>
  <si>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</si>
  <si>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</si>
  <si>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</si>
  <si>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</si>
  <si>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</si>
  <si>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</si>
  <si>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</si>
  <si>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</si>
  <si>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</si>
  <si>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</si>
  <si>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</si>
  <si>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</si>
  <si>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</si>
  <si>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</si>
  <si>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</si>
  <si>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</si>
  <si>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</si>
  <si>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</si>
  <si>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</si>
  <si>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</si>
  <si>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</si>
  <si>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</si>
  <si>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</si>
  <si>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</si>
  <si>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</si>
  <si>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</si>
  <si>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</si>
  <si>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</si>
  <si>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</si>
  <si>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</si>
  <si>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</si>
  <si>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</si>
  <si>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</si>
  <si>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</si>
  <si>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</si>
  <si>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</si>
  <si>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</si>
  <si>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</si>
  <si>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</si>
  <si>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</si>
  <si>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</si>
  <si>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</si>
  <si>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</si>
  <si>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</si>
  <si>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</si>
  <si>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</si>
  <si>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</si>
  <si>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</si>
  <si>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</si>
  <si>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</si>
  <si>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</si>
  <si>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</si>
  <si>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</si>
  <si>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</si>
  <si>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</si>
  <si>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</si>
  <si>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</si>
  <si>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</si>
  <si>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</si>
  <si>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</si>
  <si>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</si>
  <si>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</si>
  <si>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</si>
  <si>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</si>
  <si>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</si>
  <si>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</si>
  <si>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</si>
  <si>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</si>
  <si>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</si>
  <si>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</si>
  <si>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</si>
  <si>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</si>
  <si>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</si>
  <si>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</si>
  <si>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</si>
  <si>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</si>
  <si>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</si>
  <si>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</si>
  <si>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</si>
  <si>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</si>
  <si>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</si>
  <si>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</si>
  <si>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</si>
  <si>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</si>
  <si>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</si>
  <si>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</si>
  <si>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</si>
  <si>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</si>
  <si>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</si>
  <si>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</si>
  <si>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</si>
  <si>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</si>
  <si>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</si>
  <si>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</si>
  <si>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</si>
  <si>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</si>
  <si>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</si>
  <si>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</si>
  <si>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</si>
  <si>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</si>
  <si>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</si>
  <si>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</si>
  <si>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</si>
  <si>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</si>
  <si>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</si>
  <si>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</si>
  <si>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</si>
  <si>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</si>
  <si>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</si>
  <si>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</si>
  <si>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</si>
  <si>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</si>
  <si>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</si>
  <si>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</si>
  <si>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</si>
  <si>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</si>
  <si>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</si>
  <si>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</si>
  <si>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</si>
  <si>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</si>
  <si>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</si>
  <si>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</si>
  <si>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</si>
  <si>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</si>
  <si>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</si>
  <si>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</si>
  <si>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</si>
  <si>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</si>
  <si>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</si>
  <si>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</si>
  <si>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</si>
  <si>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</si>
  <si>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</si>
  <si>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</si>
  <si>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</si>
  <si>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</si>
  <si>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</si>
  <si>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</si>
  <si>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</si>
  <si>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</si>
  <si>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</si>
  <si>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</si>
  <si>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</si>
  <si>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</si>
  <si>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</si>
  <si>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</si>
  <si>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</si>
  <si>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</si>
  <si>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</si>
  <si>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</si>
  <si>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</si>
  <si>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</si>
  <si>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</si>
  <si>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</si>
  <si>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</si>
  <si>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</si>
  <si>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</si>
  <si>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</si>
  <si>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</si>
  <si>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</si>
  <si>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</si>
  <si>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</si>
  <si>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</si>
  <si>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</si>
  <si>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</si>
  <si>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</si>
  <si>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</si>
  <si>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</si>
  <si>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</si>
  <si>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</si>
  <si>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</si>
  <si>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</si>
  <si>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</si>
  <si>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</si>
  <si>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</si>
  <si>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</si>
  <si>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</si>
  <si>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</si>
  <si>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</si>
  <si>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</si>
  <si>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</si>
  <si>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</si>
  <si>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</si>
  <si>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</si>
  <si>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</si>
  <si>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</si>
  <si>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</si>
  <si>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</si>
  <si>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</si>
  <si>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</si>
  <si>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</si>
  <si>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</si>
  <si>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</si>
  <si>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</si>
  <si>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</si>
  <si>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</si>
  <si>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</si>
  <si>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</si>
  <si>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</si>
  <si>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</si>
  <si>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</si>
  <si>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</si>
  <si>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</si>
  <si>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</si>
  <si>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</si>
  <si>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</si>
  <si>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</si>
  <si>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</si>
  <si>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</si>
  <si>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</si>
  <si>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</si>
  <si>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</si>
  <si>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</si>
  <si>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</si>
  <si>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</si>
  <si>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</si>
  <si>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</si>
  <si>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</si>
  <si>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</si>
  <si>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</si>
  <si>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</si>
  <si>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</si>
  <si>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</si>
  <si>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</si>
  <si>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</si>
  <si>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</si>
  <si>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</si>
  <si>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</si>
  <si>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</si>
  <si>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</si>
  <si>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</si>
  <si>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</si>
  <si>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</si>
  <si>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</si>
  <si>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</si>
  <si>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</si>
  <si>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</si>
  <si>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</si>
  <si>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</si>
  <si>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</si>
  <si>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</si>
  <si>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</si>
  <si>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</si>
  <si>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</si>
  <si>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</si>
  <si>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</si>
  <si>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</si>
  <si>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</si>
  <si>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</si>
  <si>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</si>
  <si>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</si>
  <si>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</si>
  <si>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</si>
  <si>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</si>
  <si>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</si>
  <si>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</si>
  <si>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</si>
  <si>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</si>
  <si>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</si>
  <si>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</si>
  <si>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</si>
  <si>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</si>
  <si>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</si>
  <si>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</si>
  <si>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</si>
  <si>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</si>
  <si>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</si>
  <si>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</si>
  <si>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</si>
  <si>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</si>
  <si>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</si>
  <si>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</si>
  <si>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</si>
  <si>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</si>
  <si>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</si>
  <si>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</si>
  <si>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</si>
  <si>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</si>
  <si>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</si>
  <si>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</si>
  <si>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</si>
  <si>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</si>
  <si>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</si>
  <si>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</si>
  <si>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</si>
  <si>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</si>
  <si>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</si>
  <si>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</si>
  <si>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</si>
  <si>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</si>
  <si>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</si>
  <si>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</si>
  <si>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</si>
  <si>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</si>
  <si>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</si>
  <si>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</si>
  <si>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</si>
  <si>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</si>
  <si>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</si>
  <si>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</si>
  <si>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</si>
  <si>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</si>
  <si>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</si>
  <si>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</si>
  <si>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</si>
  <si>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</si>
  <si>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</si>
  <si>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</si>
  <si>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</si>
  <si>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</si>
  <si>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</si>
  <si>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</si>
  <si>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</si>
  <si>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</si>
  <si>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</si>
  <si>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</si>
  <si>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</si>
  <si>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</si>
  <si>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</si>
  <si>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</si>
  <si>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</si>
  <si>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</si>
  <si>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</si>
  <si>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</si>
  <si>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</si>
  <si>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</si>
  <si>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</si>
  <si>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</si>
  <si>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</si>
  <si>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</si>
  <si>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</si>
  <si>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</si>
  <si>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</si>
  <si>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</si>
  <si>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</si>
  <si>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</si>
  <si>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</si>
  <si>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</si>
  <si>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</si>
  <si>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</si>
  <si>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</si>
  <si>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</si>
  <si>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</si>
  <si>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</si>
  <si>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</si>
  <si>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</si>
  <si>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</si>
  <si>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</si>
  <si>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</si>
  <si>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</si>
  <si>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</si>
  <si>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</si>
  <si>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</si>
  <si>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</si>
  <si>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</si>
  <si>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</si>
  <si>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</si>
  <si>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</si>
  <si>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</si>
  <si>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</si>
  <si>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</si>
  <si>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</si>
  <si>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</si>
  <si>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</si>
  <si>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</si>
  <si>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</si>
  <si>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</si>
  <si>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</si>
  <si>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</si>
  <si>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</si>
  <si>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</si>
  <si>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</si>
  <si>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</si>
  <si>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</si>
  <si>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</si>
  <si>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</si>
  <si>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</si>
  <si>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</si>
  <si>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</si>
  <si>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</si>
  <si>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</si>
  <si>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</si>
  <si>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</si>
  <si>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</si>
  <si>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</si>
  <si>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</si>
  <si>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</si>
  <si>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</si>
  <si>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</si>
  <si>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</si>
  <si>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</si>
  <si>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</si>
  <si>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</si>
  <si>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</si>
  <si>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</si>
  <si>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</si>
  <si>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</si>
  <si>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</si>
  <si>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</si>
  <si>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</si>
  <si>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</si>
  <si>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</si>
  <si>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</si>
  <si>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</si>
  <si>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</si>
  <si>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</si>
  <si>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</si>
  <si>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</si>
  <si>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</si>
  <si>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</si>
  <si>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</si>
  <si>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</si>
  <si>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</si>
  <si>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</si>
  <si>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</si>
  <si>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</si>
  <si>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</si>
  <si>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</si>
  <si>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</si>
  <si>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</si>
  <si>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</si>
  <si>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</si>
  <si>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</si>
  <si>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</si>
  <si>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</si>
  <si>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</si>
  <si>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</si>
  <si>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</si>
  <si>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</si>
  <si>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Sum of Profit</t>
  </si>
  <si>
    <t>Sum of Sales</t>
  </si>
  <si>
    <t>Jan</t>
  </si>
  <si>
    <t>Feb</t>
  </si>
  <si>
    <t>Mar</t>
  </si>
  <si>
    <t>Apr</t>
  </si>
  <si>
    <t>May</t>
  </si>
  <si>
    <t>Jun</t>
  </si>
  <si>
    <t>Jul</t>
  </si>
  <si>
    <t>Aug</t>
  </si>
  <si>
    <t>Sep</t>
  </si>
  <si>
    <t>Oct</t>
  </si>
  <si>
    <t>Nov</t>
  </si>
  <si>
    <t>Dec</t>
  </si>
  <si>
    <t>Sum of Quantity</t>
  </si>
  <si>
    <t>Count of Order Date</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</si>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</sst>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quot;#&quot;\ 0"/>
    <numFmt numFmtId="167" formatCode="_-[$$-409]* #,##0.00_ ;_-[$$-409]* \-#,##0.00\ ;_-[$$-409]* &quot;-&quot;??_ ;_-@_ "/>
  </numFmts>
  <fonts count="5"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37">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2" xfId="0" applyBorder="1"/>
    <xf numFmtId="0" fontId="0" fillId="0" borderId="10" xfId="0" applyBorder="1"/>
    <xf numFmtId="0" fontId="0" fillId="0" borderId="2" xfId="0" applyBorder="1" applyAlignment="1">
      <alignment horizontal="left"/>
    </xf>
    <xf numFmtId="0" fontId="0" fillId="0" borderId="5" xfId="0"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0" fillId="0" borderId="0" xfId="0" applyNumberFormat="1"/>
    <xf numFmtId="0" fontId="0" fillId="0" borderId="4" xfId="0" applyNumberFormat="1" applyBorder="1"/>
    <xf numFmtId="0" fontId="0" fillId="0" borderId="6" xfId="0" applyNumberFormat="1" applyBorder="1"/>
    <xf numFmtId="0" fontId="0" fillId="0" borderId="5" xfId="0" applyNumberFormat="1" applyBorder="1"/>
  </cellXfs>
  <cellStyles count="2">
    <cellStyle name="Normal" xfId="0" builtinId="0"/>
    <cellStyle name="Percent" xfId="1" builtinId="5"/>
  </cellStyles>
  <dxfs count="11">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10"/>
      <tableStyleElement type="firstRowStripe" dxfId="9"/>
      <tableStyleElement type="secondRowStripe"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FC3-4141-801B-8A01E0993D02}"/>
            </c:ext>
          </c:extLst>
        </c:ser>
        <c:dLbls>
          <c:showLegendKey val="0"/>
          <c:showVal val="0"/>
          <c:showCatName val="0"/>
          <c:showSerName val="0"/>
          <c:showPercent val="0"/>
          <c:showBubbleSize val="0"/>
        </c:dLbls>
        <c:axId val="1818672240"/>
        <c:axId val="181867464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FC3-4141-801B-8A01E0993D02}"/>
            </c:ext>
          </c:extLst>
        </c:ser>
        <c:dLbls>
          <c:showLegendKey val="0"/>
          <c:showVal val="0"/>
          <c:showCatName val="0"/>
          <c:showSerName val="0"/>
          <c:showPercent val="0"/>
          <c:showBubbleSize val="0"/>
        </c:dLbls>
        <c:gapWidth val="219"/>
        <c:overlap val="-27"/>
        <c:axId val="2032326368"/>
        <c:axId val="2032313888"/>
      </c:barChart>
      <c:catAx>
        <c:axId val="181867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674640"/>
        <c:crosses val="autoZero"/>
        <c:auto val="1"/>
        <c:lblAlgn val="ctr"/>
        <c:lblOffset val="100"/>
        <c:noMultiLvlLbl val="0"/>
      </c:catAx>
      <c:valAx>
        <c:axId val="18186746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672240"/>
        <c:crosses val="autoZero"/>
        <c:crossBetween val="between"/>
      </c:valAx>
      <c:valAx>
        <c:axId val="203231388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326368"/>
        <c:crosses val="max"/>
        <c:crossBetween val="between"/>
      </c:valAx>
      <c:catAx>
        <c:axId val="2032326368"/>
        <c:scaling>
          <c:orientation val="minMax"/>
        </c:scaling>
        <c:delete val="1"/>
        <c:axPos val="b"/>
        <c:numFmt formatCode="General" sourceLinked="1"/>
        <c:majorTickMark val="out"/>
        <c:minorTickMark val="none"/>
        <c:tickLblPos val="nextTo"/>
        <c:crossAx val="20323138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COMPLETED.xlsx]Pie Chart!PivotTable6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09-4880-A7ED-7C0F2D22F0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09-4880-A7ED-7C0F2D22F0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09-4880-A7ED-7C0F2D22F0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BD6-4418-9EED-87B824600274}"/>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COMPLETED.xlsx]Sheet6!PivotTable13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Sheet6!$A$4:$A$9</c:f>
              <c:strCache>
                <c:ptCount val="5"/>
                <c:pt idx="0">
                  <c:v>Phones</c:v>
                </c:pt>
                <c:pt idx="1">
                  <c:v>Chairs</c:v>
                </c:pt>
                <c:pt idx="2">
                  <c:v>Storage</c:v>
                </c:pt>
                <c:pt idx="3">
                  <c:v>Tables</c:v>
                </c:pt>
                <c:pt idx="4">
                  <c:v>Binders</c:v>
                </c:pt>
              </c:strCache>
            </c:strRef>
          </c:cat>
          <c:val>
            <c:numRef>
              <c:f>Sheet6!$B$4:$B$9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72E0-4675-83BD-1A4F5CF811A6}"/>
            </c:ext>
          </c:extLst>
        </c:ser>
        <c:dLbls>
          <c:showLegendKey val="0"/>
          <c:showVal val="0"/>
          <c:showCatName val="0"/>
          <c:showSerName val="0"/>
          <c:showPercent val="0"/>
          <c:showBubbleSize val="0"/>
        </c:dLbls>
        <c:gapWidth val="182"/>
        <c:axId val="338543472"/>
        <c:axId val="338531472"/>
      </c:barChart>
      <c:catAx>
        <c:axId val="338543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531472"/>
        <c:crosses val="autoZero"/>
        <c:auto val="1"/>
        <c:lblAlgn val="ctr"/>
        <c:lblOffset val="100"/>
        <c:noMultiLvlLbl val="0"/>
      </c:catAx>
      <c:valAx>
        <c:axId val="338531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5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COMPLETED.xlsx]KIPS!PivotTable14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KIPS!$B$3</c:f>
              <c:strCache>
                <c:ptCount val="1"/>
                <c:pt idx="0">
                  <c:v>Total</c:v>
                </c:pt>
              </c:strCache>
            </c:strRef>
          </c:tx>
          <c:spPr>
            <a:ln w="28575" cap="rnd">
              <a:solidFill>
                <a:schemeClr val="accent1"/>
              </a:solidFill>
              <a:round/>
            </a:ln>
            <a:effectLst/>
          </c:spPr>
          <c:marker>
            <c:symbol val="none"/>
          </c:marker>
          <c:cat>
            <c:strRef>
              <c:f>KIPS!$A$4:$A$16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952-484E-9404-49EE2AC4E615}"/>
            </c:ext>
          </c:extLst>
        </c:ser>
        <c:dLbls>
          <c:showLegendKey val="0"/>
          <c:showVal val="0"/>
          <c:showCatName val="0"/>
          <c:showSerName val="0"/>
          <c:showPercent val="0"/>
          <c:showBubbleSize val="0"/>
        </c:dLbls>
        <c:smooth val="0"/>
        <c:axId val="338542992"/>
        <c:axId val="338538672"/>
      </c:lineChart>
      <c:catAx>
        <c:axId val="338542992"/>
        <c:scaling>
          <c:orientation val="minMax"/>
        </c:scaling>
        <c:delete val="1"/>
        <c:axPos val="b"/>
        <c:numFmt formatCode="General" sourceLinked="1"/>
        <c:majorTickMark val="none"/>
        <c:minorTickMark val="none"/>
        <c:tickLblPos val="nextTo"/>
        <c:crossAx val="338538672"/>
        <c:crosses val="autoZero"/>
        <c:auto val="1"/>
        <c:lblAlgn val="ctr"/>
        <c:lblOffset val="100"/>
        <c:noMultiLvlLbl val="0"/>
      </c:catAx>
      <c:valAx>
        <c:axId val="338538672"/>
        <c:scaling>
          <c:orientation val="minMax"/>
        </c:scaling>
        <c:delete val="1"/>
        <c:axPos val="l"/>
        <c:numFmt formatCode="General" sourceLinked="1"/>
        <c:majorTickMark val="none"/>
        <c:minorTickMark val="none"/>
        <c:tickLblPos val="nextTo"/>
        <c:crossAx val="33854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COMPLETED.xlsx]KIPS!PivotTable15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KIPS!$E$3</c:f>
              <c:strCache>
                <c:ptCount val="1"/>
                <c:pt idx="0">
                  <c:v>Total</c:v>
                </c:pt>
              </c:strCache>
            </c:strRef>
          </c:tx>
          <c:spPr>
            <a:ln w="28575" cap="rnd">
              <a:solidFill>
                <a:schemeClr val="accent1"/>
              </a:solidFill>
              <a:round/>
            </a:ln>
            <a:effectLst/>
          </c:spPr>
          <c:marker>
            <c:symbol val="none"/>
          </c:marker>
          <c:cat>
            <c:strRef>
              <c:f>KIPS!$D$4:$D$16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160-4018-871C-4423AD550961}"/>
            </c:ext>
          </c:extLst>
        </c:ser>
        <c:dLbls>
          <c:showLegendKey val="0"/>
          <c:showVal val="0"/>
          <c:showCatName val="0"/>
          <c:showSerName val="0"/>
          <c:showPercent val="0"/>
          <c:showBubbleSize val="0"/>
        </c:dLbls>
        <c:smooth val="0"/>
        <c:axId val="338534832"/>
        <c:axId val="338536752"/>
      </c:lineChart>
      <c:catAx>
        <c:axId val="338534832"/>
        <c:scaling>
          <c:orientation val="minMax"/>
        </c:scaling>
        <c:delete val="1"/>
        <c:axPos val="b"/>
        <c:numFmt formatCode="General" sourceLinked="1"/>
        <c:majorTickMark val="none"/>
        <c:minorTickMark val="none"/>
        <c:tickLblPos val="nextTo"/>
        <c:crossAx val="338536752"/>
        <c:crosses val="autoZero"/>
        <c:auto val="1"/>
        <c:lblAlgn val="ctr"/>
        <c:lblOffset val="100"/>
        <c:noMultiLvlLbl val="0"/>
      </c:catAx>
      <c:valAx>
        <c:axId val="338536752"/>
        <c:scaling>
          <c:orientation val="minMax"/>
        </c:scaling>
        <c:delete val="1"/>
        <c:axPos val="l"/>
        <c:numFmt formatCode="General" sourceLinked="1"/>
        <c:majorTickMark val="none"/>
        <c:minorTickMark val="none"/>
        <c:tickLblPos val="nextTo"/>
        <c:crossAx val="33853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COMPLETED.xlsx]KIPS!PivotTable16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KIPS!$H$3</c:f>
              <c:strCache>
                <c:ptCount val="1"/>
                <c:pt idx="0">
                  <c:v>Total</c:v>
                </c:pt>
              </c:strCache>
            </c:strRef>
          </c:tx>
          <c:spPr>
            <a:ln w="28575" cap="rnd">
              <a:solidFill>
                <a:schemeClr val="accent1"/>
              </a:solidFill>
              <a:round/>
            </a:ln>
            <a:effectLst/>
          </c:spPr>
          <c:marker>
            <c:symbol val="none"/>
          </c:marker>
          <c:cat>
            <c:strRef>
              <c:f>KIPS!$G$4:$G$16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49A0-4B39-BAAC-C8197916396D}"/>
            </c:ext>
          </c:extLst>
        </c:ser>
        <c:dLbls>
          <c:showLegendKey val="0"/>
          <c:showVal val="0"/>
          <c:showCatName val="0"/>
          <c:showSerName val="0"/>
          <c:showPercent val="0"/>
          <c:showBubbleSize val="0"/>
        </c:dLbls>
        <c:smooth val="0"/>
        <c:axId val="1996708432"/>
        <c:axId val="1996718512"/>
      </c:lineChart>
      <c:catAx>
        <c:axId val="1996708432"/>
        <c:scaling>
          <c:orientation val="minMax"/>
        </c:scaling>
        <c:delete val="1"/>
        <c:axPos val="b"/>
        <c:numFmt formatCode="General" sourceLinked="1"/>
        <c:majorTickMark val="none"/>
        <c:minorTickMark val="none"/>
        <c:tickLblPos val="nextTo"/>
        <c:crossAx val="1996718512"/>
        <c:crosses val="autoZero"/>
        <c:auto val="1"/>
        <c:lblAlgn val="ctr"/>
        <c:lblOffset val="100"/>
        <c:noMultiLvlLbl val="0"/>
      </c:catAx>
      <c:valAx>
        <c:axId val="1996718512"/>
        <c:scaling>
          <c:orientation val="minMax"/>
        </c:scaling>
        <c:delete val="1"/>
        <c:axPos val="l"/>
        <c:numFmt formatCode="General" sourceLinked="1"/>
        <c:majorTickMark val="none"/>
        <c:minorTickMark val="none"/>
        <c:tickLblPos val="nextTo"/>
        <c:crossAx val="199670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COMPLETED.xlsx]KIPS!PivotTable17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KIPS!$K$3</c:f>
              <c:strCache>
                <c:ptCount val="1"/>
                <c:pt idx="0">
                  <c:v>Total</c:v>
                </c:pt>
              </c:strCache>
            </c:strRef>
          </c:tx>
          <c:spPr>
            <a:ln w="28575" cap="rnd">
              <a:solidFill>
                <a:schemeClr val="accent1"/>
              </a:solidFill>
              <a:round/>
            </a:ln>
            <a:effectLst/>
          </c:spPr>
          <c:marker>
            <c:symbol val="none"/>
          </c:marker>
          <c:cat>
            <c:strRef>
              <c:f>KIPS!$J$4:$J$16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67B-4673-AAAB-F7CC4BECEA9F}"/>
            </c:ext>
          </c:extLst>
        </c:ser>
        <c:dLbls>
          <c:showLegendKey val="0"/>
          <c:showVal val="0"/>
          <c:showCatName val="0"/>
          <c:showSerName val="0"/>
          <c:showPercent val="0"/>
          <c:showBubbleSize val="0"/>
        </c:dLbls>
        <c:smooth val="0"/>
        <c:axId val="338517072"/>
        <c:axId val="338540592"/>
      </c:lineChart>
      <c:catAx>
        <c:axId val="338517072"/>
        <c:scaling>
          <c:orientation val="minMax"/>
        </c:scaling>
        <c:delete val="1"/>
        <c:axPos val="b"/>
        <c:numFmt formatCode="General" sourceLinked="1"/>
        <c:majorTickMark val="none"/>
        <c:minorTickMark val="none"/>
        <c:tickLblPos val="nextTo"/>
        <c:crossAx val="338540592"/>
        <c:crosses val="autoZero"/>
        <c:auto val="1"/>
        <c:lblAlgn val="ctr"/>
        <c:lblOffset val="100"/>
        <c:noMultiLvlLbl val="0"/>
      </c:catAx>
      <c:valAx>
        <c:axId val="338540592"/>
        <c:scaling>
          <c:orientation val="minMax"/>
        </c:scaling>
        <c:delete val="1"/>
        <c:axPos val="l"/>
        <c:numFmt formatCode="General" sourceLinked="1"/>
        <c:majorTickMark val="none"/>
        <c:minorTickMark val="none"/>
        <c:tickLblPos val="nextTo"/>
        <c:crossAx val="33851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COMPLETED.xlsx]KIPS!PivotTable18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KIPS!$N$3</c:f>
              <c:strCache>
                <c:ptCount val="1"/>
                <c:pt idx="0">
                  <c:v>Total</c:v>
                </c:pt>
              </c:strCache>
            </c:strRef>
          </c:tx>
          <c:spPr>
            <a:ln w="28575" cap="rnd">
              <a:solidFill>
                <a:schemeClr val="accent1"/>
              </a:solidFill>
              <a:round/>
            </a:ln>
            <a:effectLst/>
          </c:spPr>
          <c:marker>
            <c:symbol val="none"/>
          </c:marker>
          <c:cat>
            <c:strRef>
              <c:f>KIPS!$M$4:$M$16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59A-4914-8BE1-769FBAD7F944}"/>
            </c:ext>
          </c:extLst>
        </c:ser>
        <c:dLbls>
          <c:showLegendKey val="0"/>
          <c:showVal val="0"/>
          <c:showCatName val="0"/>
          <c:showSerName val="0"/>
          <c:showPercent val="0"/>
          <c:showBubbleSize val="0"/>
        </c:dLbls>
        <c:smooth val="0"/>
        <c:axId val="338530512"/>
        <c:axId val="338544912"/>
      </c:lineChart>
      <c:catAx>
        <c:axId val="338530512"/>
        <c:scaling>
          <c:orientation val="minMax"/>
        </c:scaling>
        <c:delete val="1"/>
        <c:axPos val="b"/>
        <c:numFmt formatCode="General" sourceLinked="1"/>
        <c:majorTickMark val="none"/>
        <c:minorTickMark val="none"/>
        <c:tickLblPos val="nextTo"/>
        <c:crossAx val="338544912"/>
        <c:crosses val="autoZero"/>
        <c:auto val="1"/>
        <c:lblAlgn val="ctr"/>
        <c:lblOffset val="100"/>
        <c:noMultiLvlLbl val="0"/>
      </c:catAx>
      <c:valAx>
        <c:axId val="338544912"/>
        <c:scaling>
          <c:orientation val="minMax"/>
        </c:scaling>
        <c:delete val="1"/>
        <c:axPos val="l"/>
        <c:numFmt formatCode="General" sourceLinked="1"/>
        <c:majorTickMark val="none"/>
        <c:minorTickMark val="none"/>
        <c:tickLblPos val="nextTo"/>
        <c:crossAx val="33853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COMPLETED.xlsx]KIPS!PivotTable14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24044853839753"/>
          <c:y val="0.35097856945456374"/>
          <c:w val="0.73551910292320488"/>
          <c:h val="0.29804286109087252"/>
        </c:manualLayout>
      </c:layout>
      <c:lineChart>
        <c:grouping val="standard"/>
        <c:varyColors val="0"/>
        <c:ser>
          <c:idx val="0"/>
          <c:order val="0"/>
          <c:tx>
            <c:strRef>
              <c:f>KIPS!$B$3</c:f>
              <c:strCache>
                <c:ptCount val="1"/>
                <c:pt idx="0">
                  <c:v>Total</c:v>
                </c:pt>
              </c:strCache>
            </c:strRef>
          </c:tx>
          <c:spPr>
            <a:ln w="63500" cap="rnd">
              <a:solidFill>
                <a:schemeClr val="bg2">
                  <a:lumMod val="65000"/>
                </a:schemeClr>
              </a:solidFill>
              <a:round/>
            </a:ln>
            <a:effectLst/>
          </c:spPr>
          <c:marker>
            <c:symbol val="none"/>
          </c:marker>
          <c:cat>
            <c:strRef>
              <c:f>KIPS!$A$4:$A$16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707-4401-A29E-1BD94F9E5F2B}"/>
            </c:ext>
          </c:extLst>
        </c:ser>
        <c:dLbls>
          <c:showLegendKey val="0"/>
          <c:showVal val="0"/>
          <c:showCatName val="0"/>
          <c:showSerName val="0"/>
          <c:showPercent val="0"/>
          <c:showBubbleSize val="0"/>
        </c:dLbls>
        <c:smooth val="0"/>
        <c:axId val="338542992"/>
        <c:axId val="338538672"/>
      </c:lineChart>
      <c:catAx>
        <c:axId val="338542992"/>
        <c:scaling>
          <c:orientation val="minMax"/>
        </c:scaling>
        <c:delete val="1"/>
        <c:axPos val="b"/>
        <c:numFmt formatCode="General" sourceLinked="1"/>
        <c:majorTickMark val="none"/>
        <c:minorTickMark val="none"/>
        <c:tickLblPos val="nextTo"/>
        <c:crossAx val="338538672"/>
        <c:crosses val="autoZero"/>
        <c:auto val="1"/>
        <c:lblAlgn val="ctr"/>
        <c:lblOffset val="100"/>
        <c:noMultiLvlLbl val="0"/>
      </c:catAx>
      <c:valAx>
        <c:axId val="338538672"/>
        <c:scaling>
          <c:orientation val="minMax"/>
        </c:scaling>
        <c:delete val="1"/>
        <c:axPos val="l"/>
        <c:numFmt formatCode="General" sourceLinked="1"/>
        <c:majorTickMark val="none"/>
        <c:minorTickMark val="none"/>
        <c:tickLblPos val="nextTo"/>
        <c:crossAx val="33854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COMPLETED.xlsx]KIPS!PivotTable15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KIPS!$E$3</c:f>
              <c:strCache>
                <c:ptCount val="1"/>
                <c:pt idx="0">
                  <c:v>Total</c:v>
                </c:pt>
              </c:strCache>
            </c:strRef>
          </c:tx>
          <c:spPr>
            <a:ln w="63500" cap="rnd">
              <a:solidFill>
                <a:schemeClr val="bg1">
                  <a:lumMod val="75000"/>
                </a:schemeClr>
              </a:solidFill>
              <a:round/>
            </a:ln>
            <a:effectLst/>
          </c:spPr>
          <c:marker>
            <c:symbol val="none"/>
          </c:marker>
          <c:cat>
            <c:strRef>
              <c:f>KIPS!$D$4:$D$16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6E9-4750-86B6-3E295C331E7B}"/>
            </c:ext>
          </c:extLst>
        </c:ser>
        <c:dLbls>
          <c:showLegendKey val="0"/>
          <c:showVal val="0"/>
          <c:showCatName val="0"/>
          <c:showSerName val="0"/>
          <c:showPercent val="0"/>
          <c:showBubbleSize val="0"/>
        </c:dLbls>
        <c:smooth val="0"/>
        <c:axId val="338534832"/>
        <c:axId val="338536752"/>
      </c:lineChart>
      <c:catAx>
        <c:axId val="338534832"/>
        <c:scaling>
          <c:orientation val="minMax"/>
        </c:scaling>
        <c:delete val="1"/>
        <c:axPos val="b"/>
        <c:numFmt formatCode="General" sourceLinked="1"/>
        <c:majorTickMark val="none"/>
        <c:minorTickMark val="none"/>
        <c:tickLblPos val="nextTo"/>
        <c:crossAx val="338536752"/>
        <c:crosses val="autoZero"/>
        <c:auto val="1"/>
        <c:lblAlgn val="ctr"/>
        <c:lblOffset val="100"/>
        <c:noMultiLvlLbl val="0"/>
      </c:catAx>
      <c:valAx>
        <c:axId val="338536752"/>
        <c:scaling>
          <c:orientation val="minMax"/>
        </c:scaling>
        <c:delete val="1"/>
        <c:axPos val="l"/>
        <c:numFmt formatCode="General" sourceLinked="1"/>
        <c:majorTickMark val="none"/>
        <c:minorTickMark val="none"/>
        <c:tickLblPos val="nextTo"/>
        <c:crossAx val="33853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COMPLETED.xlsx]KIPS!PivotTable16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635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336344150656875E-2"/>
          <c:y val="0.29742705372635436"/>
          <c:w val="0.86188336905712903"/>
          <c:h val="0.40514589254729133"/>
        </c:manualLayout>
      </c:layout>
      <c:lineChart>
        <c:grouping val="standard"/>
        <c:varyColors val="0"/>
        <c:ser>
          <c:idx val="0"/>
          <c:order val="0"/>
          <c:tx>
            <c:strRef>
              <c:f>KIPS!$H$3</c:f>
              <c:strCache>
                <c:ptCount val="1"/>
                <c:pt idx="0">
                  <c:v>Total</c:v>
                </c:pt>
              </c:strCache>
            </c:strRef>
          </c:tx>
          <c:spPr>
            <a:ln w="63500" cap="rnd">
              <a:solidFill>
                <a:schemeClr val="bg1">
                  <a:lumMod val="75000"/>
                </a:schemeClr>
              </a:solidFill>
              <a:round/>
            </a:ln>
            <a:effectLst/>
          </c:spPr>
          <c:marker>
            <c:symbol val="none"/>
          </c:marker>
          <c:cat>
            <c:strRef>
              <c:f>KIPS!$G$4:$G$16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D2F-4C30-A4E9-C5FBDFE5BAE9}"/>
            </c:ext>
          </c:extLst>
        </c:ser>
        <c:dLbls>
          <c:showLegendKey val="0"/>
          <c:showVal val="0"/>
          <c:showCatName val="0"/>
          <c:showSerName val="0"/>
          <c:showPercent val="0"/>
          <c:showBubbleSize val="0"/>
        </c:dLbls>
        <c:smooth val="0"/>
        <c:axId val="1996708432"/>
        <c:axId val="1996718512"/>
      </c:lineChart>
      <c:catAx>
        <c:axId val="1996708432"/>
        <c:scaling>
          <c:orientation val="minMax"/>
        </c:scaling>
        <c:delete val="1"/>
        <c:axPos val="b"/>
        <c:numFmt formatCode="General" sourceLinked="1"/>
        <c:majorTickMark val="none"/>
        <c:minorTickMark val="none"/>
        <c:tickLblPos val="nextTo"/>
        <c:crossAx val="1996718512"/>
        <c:crosses val="autoZero"/>
        <c:auto val="1"/>
        <c:lblAlgn val="ctr"/>
        <c:lblOffset val="100"/>
        <c:noMultiLvlLbl val="0"/>
      </c:catAx>
      <c:valAx>
        <c:axId val="1996718512"/>
        <c:scaling>
          <c:orientation val="minMax"/>
        </c:scaling>
        <c:delete val="1"/>
        <c:axPos val="l"/>
        <c:numFmt formatCode="General" sourceLinked="1"/>
        <c:majorTickMark val="none"/>
        <c:minorTickMark val="none"/>
        <c:tickLblPos val="nextTo"/>
        <c:crossAx val="199670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COMPLETED.xlsx]KIPS!PivotTable17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82663394385133"/>
          <c:y val="0.27482754132500326"/>
          <c:w val="0.79941979627541082"/>
          <c:h val="0.39537812671091327"/>
        </c:manualLayout>
      </c:layout>
      <c:lineChart>
        <c:grouping val="standard"/>
        <c:varyColors val="0"/>
        <c:ser>
          <c:idx val="0"/>
          <c:order val="0"/>
          <c:tx>
            <c:strRef>
              <c:f>KIPS!$K$3</c:f>
              <c:strCache>
                <c:ptCount val="1"/>
                <c:pt idx="0">
                  <c:v>Total</c:v>
                </c:pt>
              </c:strCache>
            </c:strRef>
          </c:tx>
          <c:spPr>
            <a:ln w="63500" cap="rnd">
              <a:solidFill>
                <a:schemeClr val="bg1">
                  <a:lumMod val="75000"/>
                </a:schemeClr>
              </a:solidFill>
              <a:round/>
            </a:ln>
            <a:effectLst/>
          </c:spPr>
          <c:marker>
            <c:symbol val="none"/>
          </c:marker>
          <c:cat>
            <c:strRef>
              <c:f>KIPS!$J$4:$J$16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188-4089-8BE0-3367523860E6}"/>
            </c:ext>
          </c:extLst>
        </c:ser>
        <c:dLbls>
          <c:showLegendKey val="0"/>
          <c:showVal val="0"/>
          <c:showCatName val="0"/>
          <c:showSerName val="0"/>
          <c:showPercent val="0"/>
          <c:showBubbleSize val="0"/>
        </c:dLbls>
        <c:smooth val="0"/>
        <c:axId val="338517072"/>
        <c:axId val="338540592"/>
      </c:lineChart>
      <c:catAx>
        <c:axId val="338517072"/>
        <c:scaling>
          <c:orientation val="minMax"/>
        </c:scaling>
        <c:delete val="1"/>
        <c:axPos val="b"/>
        <c:numFmt formatCode="General" sourceLinked="1"/>
        <c:majorTickMark val="none"/>
        <c:minorTickMark val="none"/>
        <c:tickLblPos val="nextTo"/>
        <c:crossAx val="338540592"/>
        <c:crosses val="autoZero"/>
        <c:auto val="1"/>
        <c:lblAlgn val="ctr"/>
        <c:lblOffset val="100"/>
        <c:noMultiLvlLbl val="0"/>
      </c:catAx>
      <c:valAx>
        <c:axId val="338540592"/>
        <c:scaling>
          <c:orientation val="minMax"/>
        </c:scaling>
        <c:delete val="1"/>
        <c:axPos val="l"/>
        <c:numFmt formatCode="General" sourceLinked="1"/>
        <c:majorTickMark val="none"/>
        <c:minorTickMark val="none"/>
        <c:tickLblPos val="nextTo"/>
        <c:crossAx val="33851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COMPLETED.xlsx]KIPS!PivotTable18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KIPS!$N$3</c:f>
              <c:strCache>
                <c:ptCount val="1"/>
                <c:pt idx="0">
                  <c:v>Total</c:v>
                </c:pt>
              </c:strCache>
            </c:strRef>
          </c:tx>
          <c:spPr>
            <a:ln w="63500" cap="rnd">
              <a:solidFill>
                <a:schemeClr val="bg1">
                  <a:lumMod val="75000"/>
                </a:schemeClr>
              </a:solidFill>
              <a:round/>
            </a:ln>
            <a:effectLst/>
          </c:spPr>
          <c:marker>
            <c:symbol val="none"/>
          </c:marker>
          <c:cat>
            <c:strRef>
              <c:f>KIPS!$M$4:$M$16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KIPS!$N$4:$N$16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8CE-41AE-8695-139E8E0DEEED}"/>
            </c:ext>
          </c:extLst>
        </c:ser>
        <c:dLbls>
          <c:showLegendKey val="0"/>
          <c:showVal val="0"/>
          <c:showCatName val="0"/>
          <c:showSerName val="0"/>
          <c:showPercent val="0"/>
          <c:showBubbleSize val="0"/>
        </c:dLbls>
        <c:smooth val="0"/>
        <c:axId val="338530512"/>
        <c:axId val="338544912"/>
      </c:lineChart>
      <c:catAx>
        <c:axId val="338530512"/>
        <c:scaling>
          <c:orientation val="minMax"/>
        </c:scaling>
        <c:delete val="1"/>
        <c:axPos val="b"/>
        <c:numFmt formatCode="General" sourceLinked="1"/>
        <c:majorTickMark val="none"/>
        <c:minorTickMark val="none"/>
        <c:tickLblPos val="nextTo"/>
        <c:crossAx val="338544912"/>
        <c:crosses val="autoZero"/>
        <c:auto val="1"/>
        <c:lblAlgn val="ctr"/>
        <c:lblOffset val="100"/>
        <c:noMultiLvlLbl val="0"/>
      </c:catAx>
      <c:valAx>
        <c:axId val="338544912"/>
        <c:scaling>
          <c:orientation val="minMax"/>
        </c:scaling>
        <c:delete val="1"/>
        <c:axPos val="l"/>
        <c:numFmt formatCode="General" sourceLinked="1"/>
        <c:majorTickMark val="none"/>
        <c:minorTickMark val="none"/>
        <c:tickLblPos val="nextTo"/>
        <c:crossAx val="33853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 COMPLETED.xlsx]Combo Chart!PivotTable1</c:name>
    <c:fmtId val="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Berlin Sans FB Demi" panose="020E0802020502020306"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Berlin Sans FB Demi" panose="020E0802020502020306"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53157494517932"/>
          <c:y val="7.3864884775949644E-2"/>
          <c:w val="0.55480454657989675"/>
          <c:h val="0.65097775652376211"/>
        </c:manualLayout>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34E-4C32-B261-F4F4A7A3D4D6}"/>
            </c:ext>
          </c:extLst>
        </c:ser>
        <c:dLbls>
          <c:showLegendKey val="0"/>
          <c:showVal val="0"/>
          <c:showCatName val="0"/>
          <c:showSerName val="0"/>
          <c:showPercent val="0"/>
          <c:showBubbleSize val="0"/>
        </c:dLbls>
        <c:axId val="1818672240"/>
        <c:axId val="1818674640"/>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34E-4C32-B261-F4F4A7A3D4D6}"/>
            </c:ext>
          </c:extLst>
        </c:ser>
        <c:dLbls>
          <c:showLegendKey val="0"/>
          <c:showVal val="0"/>
          <c:showCatName val="0"/>
          <c:showSerName val="0"/>
          <c:showPercent val="0"/>
          <c:showBubbleSize val="0"/>
        </c:dLbls>
        <c:gapWidth val="54"/>
        <c:overlap val="-27"/>
        <c:axId val="2032326368"/>
        <c:axId val="2032313888"/>
      </c:barChart>
      <c:catAx>
        <c:axId val="181867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Berlin Sans FB Demi" panose="020E0802020502020306" pitchFamily="34" charset="0"/>
                <a:ea typeface="+mn-ea"/>
                <a:cs typeface="+mn-cs"/>
              </a:defRPr>
            </a:pPr>
            <a:endParaRPr lang="en-US"/>
          </a:p>
        </c:txPr>
        <c:crossAx val="1818674640"/>
        <c:crosses val="autoZero"/>
        <c:auto val="1"/>
        <c:lblAlgn val="ctr"/>
        <c:lblOffset val="100"/>
        <c:noMultiLvlLbl val="0"/>
      </c:catAx>
      <c:valAx>
        <c:axId val="1818674640"/>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Berlin Sans FB Demi" panose="020E0802020502020306" pitchFamily="34" charset="0"/>
                <a:ea typeface="+mn-ea"/>
                <a:cs typeface="+mn-cs"/>
              </a:defRPr>
            </a:pPr>
            <a:endParaRPr lang="en-US"/>
          </a:p>
        </c:txPr>
        <c:crossAx val="1818672240"/>
        <c:crosses val="autoZero"/>
        <c:crossBetween val="between"/>
      </c:valAx>
      <c:valAx>
        <c:axId val="2032313888"/>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Berlin Sans FB Demi" panose="020E0802020502020306" pitchFamily="34" charset="0"/>
                <a:ea typeface="+mn-ea"/>
                <a:cs typeface="+mn-cs"/>
              </a:defRPr>
            </a:pPr>
            <a:endParaRPr lang="en-US"/>
          </a:p>
        </c:txPr>
        <c:crossAx val="2032326368"/>
        <c:crosses val="max"/>
        <c:crossBetween val="between"/>
      </c:valAx>
      <c:catAx>
        <c:axId val="2032326368"/>
        <c:scaling>
          <c:orientation val="minMax"/>
        </c:scaling>
        <c:delete val="1"/>
        <c:axPos val="b"/>
        <c:numFmt formatCode="General" sourceLinked="1"/>
        <c:majorTickMark val="out"/>
        <c:minorTickMark val="none"/>
        <c:tickLblPos val="nextTo"/>
        <c:crossAx val="20323138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Berlin Sans FB Demi" panose="020E0802020502020306"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latin typeface="Berlin Sans FB Demi" panose="020E0802020502020306"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COMPLETED.xlsx]Pie Chart!PivotTable6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bg1">
                <a:lumMod val="75000"/>
                <a:alpha val="7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bg1">
                <a:lumMod val="75000"/>
                <a:alpha val="74000"/>
              </a:schemeClr>
            </a:solidFill>
          </a:ln>
          <a:effectLst/>
        </c:spPr>
      </c:pivotFmt>
      <c:pivotFmt>
        <c:idx val="10"/>
        <c:spPr>
          <a:solidFill>
            <a:schemeClr val="accent6">
              <a:lumMod val="60000"/>
              <a:lumOff val="40000"/>
            </a:schemeClr>
          </a:solidFill>
          <a:ln w="19050">
            <a:solidFill>
              <a:schemeClr val="bg1">
                <a:lumMod val="75000"/>
                <a:alpha val="74000"/>
              </a:schemeClr>
            </a:solidFill>
          </a:ln>
          <a:effectLst/>
        </c:spPr>
      </c:pivotFmt>
      <c:pivotFmt>
        <c:idx val="11"/>
        <c:spPr>
          <a:solidFill>
            <a:schemeClr val="accent6">
              <a:lumMod val="20000"/>
              <a:lumOff val="80000"/>
            </a:schemeClr>
          </a:solidFill>
          <a:ln w="19050">
            <a:solidFill>
              <a:schemeClr val="accent6">
                <a:lumMod val="20000"/>
                <a:lumOff val="80000"/>
                <a:alpha val="74000"/>
              </a:schemeClr>
            </a:solidFill>
          </a:ln>
          <a:effectLst/>
        </c:spPr>
      </c:pivotFmt>
    </c:pivotFmts>
    <c:plotArea>
      <c:layout/>
      <c:doughnutChart>
        <c:varyColors val="1"/>
        <c:ser>
          <c:idx val="0"/>
          <c:order val="0"/>
          <c:tx>
            <c:strRef>
              <c:f>'Pie Chart'!$B$3</c:f>
              <c:strCache>
                <c:ptCount val="1"/>
                <c:pt idx="0">
                  <c:v>Total</c:v>
                </c:pt>
              </c:strCache>
            </c:strRef>
          </c:tx>
          <c:spPr>
            <a:ln>
              <a:solidFill>
                <a:schemeClr val="bg1">
                  <a:lumMod val="75000"/>
                  <a:alpha val="74000"/>
                </a:schemeClr>
              </a:solidFill>
            </a:ln>
          </c:spPr>
          <c:dPt>
            <c:idx val="0"/>
            <c:bubble3D val="0"/>
            <c:spPr>
              <a:solidFill>
                <a:schemeClr val="accent6">
                  <a:lumMod val="40000"/>
                  <a:lumOff val="60000"/>
                </a:schemeClr>
              </a:solidFill>
              <a:ln w="19050">
                <a:solidFill>
                  <a:schemeClr val="bg1">
                    <a:lumMod val="75000"/>
                    <a:alpha val="74000"/>
                  </a:schemeClr>
                </a:solidFill>
              </a:ln>
              <a:effectLst/>
            </c:spPr>
            <c:extLst>
              <c:ext xmlns:c16="http://schemas.microsoft.com/office/drawing/2014/chart" uri="{C3380CC4-5D6E-409C-BE32-E72D297353CC}">
                <c16:uniqueId val="{00000001-BF1D-4D32-AA2F-5EC92B0696C0}"/>
              </c:ext>
            </c:extLst>
          </c:dPt>
          <c:dPt>
            <c:idx val="1"/>
            <c:bubble3D val="0"/>
            <c:spPr>
              <a:solidFill>
                <a:schemeClr val="accent6">
                  <a:lumMod val="60000"/>
                  <a:lumOff val="40000"/>
                </a:schemeClr>
              </a:solidFill>
              <a:ln w="19050">
                <a:solidFill>
                  <a:schemeClr val="bg1">
                    <a:lumMod val="75000"/>
                    <a:alpha val="74000"/>
                  </a:schemeClr>
                </a:solidFill>
              </a:ln>
              <a:effectLst/>
            </c:spPr>
            <c:extLst>
              <c:ext xmlns:c16="http://schemas.microsoft.com/office/drawing/2014/chart" uri="{C3380CC4-5D6E-409C-BE32-E72D297353CC}">
                <c16:uniqueId val="{00000003-BF1D-4D32-AA2F-5EC92B0696C0}"/>
              </c:ext>
            </c:extLst>
          </c:dPt>
          <c:dPt>
            <c:idx val="2"/>
            <c:bubble3D val="0"/>
            <c:spPr>
              <a:solidFill>
                <a:schemeClr val="accent6">
                  <a:lumMod val="20000"/>
                  <a:lumOff val="80000"/>
                </a:schemeClr>
              </a:solidFill>
              <a:ln w="19050">
                <a:solidFill>
                  <a:schemeClr val="accent6">
                    <a:lumMod val="20000"/>
                    <a:lumOff val="80000"/>
                    <a:alpha val="74000"/>
                  </a:schemeClr>
                </a:solidFill>
              </a:ln>
              <a:effectLst/>
            </c:spPr>
            <c:extLst>
              <c:ext xmlns:c16="http://schemas.microsoft.com/office/drawing/2014/chart" uri="{C3380CC4-5D6E-409C-BE32-E72D297353CC}">
                <c16:uniqueId val="{00000005-BF1D-4D32-AA2F-5EC92B0696C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F1D-4D32-AA2F-5EC92B0696C0}"/>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r"/>
      <c:layout>
        <c:manualLayout>
          <c:xMode val="edge"/>
          <c:yMode val="edge"/>
          <c:x val="0.63386449698603942"/>
          <c:y val="0.32542963593286128"/>
          <c:w val="0.3420415251171815"/>
          <c:h val="0.3491401850990034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COMPLETED.xlsx]Sheet6!PivotTable13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87212764257404"/>
          <c:y val="1.605622408235085E-3"/>
          <c:w val="0.63654722928505847"/>
          <c:h val="0.89958184832159138"/>
        </c:manualLayout>
      </c:layout>
      <c:barChart>
        <c:barDir val="bar"/>
        <c:grouping val="clustered"/>
        <c:varyColors val="0"/>
        <c:ser>
          <c:idx val="0"/>
          <c:order val="0"/>
          <c:tx>
            <c:strRef>
              <c:f>Sheet6!$B$3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Sheet6!$A$4:$A$9</c:f>
              <c:strCache>
                <c:ptCount val="5"/>
                <c:pt idx="0">
                  <c:v>Phones</c:v>
                </c:pt>
                <c:pt idx="1">
                  <c:v>Chairs</c:v>
                </c:pt>
                <c:pt idx="2">
                  <c:v>Storage</c:v>
                </c:pt>
                <c:pt idx="3">
                  <c:v>Tables</c:v>
                </c:pt>
                <c:pt idx="4">
                  <c:v>Binders</c:v>
                </c:pt>
              </c:strCache>
            </c:strRef>
          </c:cat>
          <c:val>
            <c:numRef>
              <c:f>Sheet6!$B$4:$B$9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64AB-4846-92FB-81906148002B}"/>
            </c:ext>
          </c:extLst>
        </c:ser>
        <c:dLbls>
          <c:showLegendKey val="0"/>
          <c:showVal val="0"/>
          <c:showCatName val="0"/>
          <c:showSerName val="0"/>
          <c:showPercent val="0"/>
          <c:showBubbleSize val="0"/>
        </c:dLbls>
        <c:gapWidth val="182"/>
        <c:axId val="338543472"/>
        <c:axId val="338531472"/>
      </c:barChart>
      <c:catAx>
        <c:axId val="338543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38531472"/>
        <c:crosses val="autoZero"/>
        <c:auto val="1"/>
        <c:lblAlgn val="ctr"/>
        <c:lblOffset val="100"/>
        <c:noMultiLvlLbl val="0"/>
      </c:catAx>
      <c:valAx>
        <c:axId val="338531472"/>
        <c:scaling>
          <c:orientation val="minMax"/>
        </c:scaling>
        <c:delete val="1"/>
        <c:axPos val="b"/>
        <c:numFmt formatCode="General" sourceLinked="1"/>
        <c:majorTickMark val="none"/>
        <c:minorTickMark val="none"/>
        <c:tickLblPos val="nextTo"/>
        <c:crossAx val="3385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087043D-EEC1-465A-9BF2-32F4E505AF05}">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0422D3A-AC0D-4B87-A9EF-44869423C484}">
          <cx:tx>
            <cx:txData>
              <cx:f>_xlchart.v5.5</cx:f>
              <cx:v>Sales</cx:v>
            </cx:txData>
          </cx:tx>
          <cx:dataLabels>
            <cx:visibility seriesName="0" categoryName="0" value="1"/>
          </cx:dataLabels>
          <cx:dataId val="0"/>
          <cx:layoutPr>
            <cx:regionLabelLayout val="none"/>
            <cx:geography cultureLanguage="en-US" cultureRegion="IN" attribution="Powered by Bing">
              <cx:geoCache provider="{E9337A44-BEBE-4D9F-B70C-5C5E7DAFC167}">
                <cx:binary>1H1pc9s41vVfSeXzSzdBLCSmpqdqSEmW7dhxO447nS8sxXG4E1zA9dc/h14SmVFsd7Wn3pK6q9UW
CRHAwd3OvYD+fd3/6zq92VRv+izN639d97+/DbUu/vXbb/V1eJNt6oMsuq5Urb7pg2uV/aa+fYuu
b377Wm26KA9+s0zCfrsON5W+6d/+59/4tuBGvVPXGx2p/I/mphoubuom1fUT13ZeerP5mkX5Iqp1
FV1r8vvb/6abL5ts8/bNTa4jPVwOxc3vbx/d9PbNb/Ov+umxb1L0TDdf0ZZaB7YQzBKmNG9f9O2b
VOXB/WXDEQcOMym1TEvevR6efbbJ0P4FHbrtzubr1+qmrjGg2/etho96j8/fvX1zrZpcT5MWYP5+
f/sxj/TN1zcf9Ebf1G/fRLXy7m7w1DSEjx9ux/zb42n/z79nH2AWZp9sITOfsucu/QxMFY0qf01g
2IElqWU5hN3Nu/0YGELIAYDjUnBxCxyZAfN8h34BzEPDOTCf9xIYT6Wq2nxVD7PzCiLjHEjpcG4y
605kMPPbIkNMfsCZ7VABWbqT0ztZeUlXdmPyo+UMFO/9XoLy3yrZ5PUGwvy0HvsfCqy3SaNvqsqj
15RZ+8DiTAhJ7pXpfGUQeSCIbdmEkV3K9GV9+sUS2RrPfJH8dy8XyflNntdD2m5eFSNmHjhS2CZx
yE6DZ9sHDnUcadvmHUTOwyK9E+KX9mo3So9bz3A630+cPJXnN9c6um70w1T9cyXLyAG3OeGU8p1K
1obfQh1YR4s/PPRByb6oN7vheTSUGTre5V5K0eIm3XSb6uZhlv45NFQemKZjC4vyOwmRj+2fzQ+Y
cASjxLm7PkPoJT3aDc+PljNsFsu9xObs5ku1qZNXtECT2MC8UNu+cwpN6zE2Uh5A79nw5Z07sZph
85Ie7cbmR8sZNmf7ic1D0PVGfXsD96vJvryqpwAf0oSPSCh7DBDMj0mEJQW9Fx5c3/Yh/263doO1
+1tmwC28vRSqP29q/eYqqoLoVf0G6hwgTOaA7D4QnsVjjgnXjtpUmj/8im3gXtyt3YjNms+g+vNq
L6FaITSLvr6i+rOcAy45Jxad2STHOmCOTZnl0O9e3zY6L+jJbly+N5whstpPGuPspnuz3mRFHUav
6TIweiAcLoh88OYQGW+HzPbk7cGjkA8sFMzWNjwv7tZukGbNZ1CdrfdSeA5vFHTcKwoPqEDB4FI7
k3swveYajh4wxqjNzHvfYUZvvKBDu+H53nAGzOF+xkNHXzfhK9JNjB3AF4DP9sAZICDdlh1C2IHg
ktrgox5LzbMd2Q3HfbMZGEeLvZSSozSNchU9yzQ9Jo+fYsxBIBBgwUAA3onJDA9HHhDmCMqdH+HR
ti57SY9+Acz3scyx2U9jcxohVK+VfkUdxsQBZZIw+hDfkMfCItkBkfABQKw/lpUX9WU3LFtNZ7ic
nu2nzORfo82r5jLkAShRacO8378eo4IkE5gcxxTynuyZBT1Hz3doNzTfG86AOdpPYM5UpcM3i03y
ujJjw64LaiIY3YkO4hkQOlMu6p60hm+9rdBe2qvdED1uPcPpbE+NjupeU6dZB6bNBLcZ+x67bDsA
kh5MYiOIeX9dPMbn6Jne7MblrtUMj6P99MhOXpRserkLAC6AOQxuMpIEt6+5lXHgsiHDYD4wpPCk
tyXm+f7sxuSh3QyVkw97aWb+jOprlddR/jA5/5yahq8soMQ4RTnD3WtmaCSyBhYYArmbBnhRl3Zj
s9V0Bs+fR3sJzwlWbHOdDK+HDrUncppayA7MYOGw/5AlmKE71Gb2/yVd2Y3Kj5YzUE7+2ktQ3qkm
ql/ZOTMP5JQLdfiMlJEEmVLioATlXphmqLyoL7th2Wo6w+XdflqY002U37yepDCOMGaq7tkyINsm
X8gDiwjC4BfsFJhnu7MblvtmM0hO9zOBc7qphnSTf309VGD25aTAOBzgbTRscYB6AlRryXs0ZsTY
S3ryK0AexjDHZD8d48ub/vmin7/hhxEEJtRhDrnPucz9MHlAUboIN+2e0YTd2fbDnu3OblTum80g
ufy0lxbldFPXm+uwqW+0fk2WzDpAoRPIYvve05pBA8ZfmByFpc7MN35xf3ZjM2s+w+h0T61LdB1G
weZZR/kVy+WeLsG9E6I7f/3RnX+3+lgidKXcNjli1m2VijoFxE+UoZbyzsDNVsmsJPjX/dm9SmbN
Hw1hP+qNT6O6nv4tiuhBp/3z8GkqBrdQ2vOduZ4ZOlDbqDa2kGi4r3ydMQ0v7NRuTB41nsvtfka4
75MUqaBXLddHaTHEAmzQHfFgztSqRIhlTjlu276TGyC4bfFe0qPd8PxoOcPm/cl+2j1Ij2qq15Qe
sD7C5o4JrXX7mtdeoQbBtlEVzu9Le3ZIz3M92o3NJDp3LWfYnO5nefiUrz++qeqb4WH1/nPdNqXt
UJwDbmg3OjaoIyg+bOW5F5xZtPuyPu3GZ7vtDKGz4/2UHpXrV00RMdS9odaXSJQX3L5mZAQxYXsY
KnvEVDG3rdJOn+/KblS+N5xBcnq5l5BcolweO6xuXpGGoBybvxA6mc59xcdMoyFvRxnFlodflO28
qEu7wdlqOoPnck9zdzft5jVL3VCFTblgSHbvDrAIEXDWOJ3K4W4FCp7CtticPduf3cA8tJuhcna1
l0IzaebTmz66fsWCHcoOmIVSUMLua7B/UmXigMBJg1j9hMlLevMrXH60nWNzupfY/A9qeOEdg6cz
HbnbyNio8QVZ5LCHnX38scy8pEe70fnRcobN1X4yEndZe29TKZRXbR5m6Z97abA4UFnUlmRmamxU
VSFD4QhxL1Qz5/nlHdoN0Lz9DKYzby9FaFJvf6kqeT2AmHUAntti047wXX4aNv+AIACf87BteY7T
C3r0C4S+t5xj89deYvM+jF7R6CC8YQTmnsn7koSZ0UEBPDY0IvT8RRHPc73Zjcldqxke79f7iUd1
E6hnKdaXJydQ8y6hr1AJep/UBhWzTXESyzzgHKkLOvMC3j/bkV+Acd9uDsfFXsJxEeJwhzdH9eum
8LA/TlgOKkDuKRg5q0SYNiIQRDvTwQq3L4jRttf80l7tRuhx6xlOF0d7idMH1aAm8X/gCUB8TGRU
rYfc3lyhTfu4sRUB52DcITUzNC/v126s5u1naH3YT4fgblSvXkGKiIfC4mMPzx0Ws50jCEAPLGoi
VhUz8ual/XkKo4fRzBFa7KU8fdSb8EHnvII/DZYAWVjQNz/yaI+M0HSKjI0aH0vM5Oe5fuxG5K7V
DImP+0moXd1UGbjF1wMD1YmmzS38M9NlOMxACEtIAVLg9jWPO5/vyW44vg9hhsjVfiLy5wb7EvNA
v6qbhup3+GDY2PsL3XXrpmFj3ENaZ+atvaxPu+HZbjtD6M/95AX+HBQOLAteUWYQb0oJ4SD3Cmzm
sOEwA3jRhDEkRO9k5+HZd8eBvKBDv8DmYSRzYP4/RZu/ru34vlltsdGb5e25cFvHlz199XbsOKxu
1vTe591pf+7c4aOvv7+1ppPjtio+pi951lveanizqfXvbw343IiFUM+IQAnOuTRhiTps4r+7BCcP
6QViQznaUIv5tAXm97egIdBi2mfnwKcwxXQKTD15oriEr8NqIFOmDx8/jPBcpQPiu+/Tcf/3m7zJ
zlWU6xpn4Znm2zfF3X1TNzlz8ILfAjeUoV/UBilVXG8usMJxO/l/ZRU0VSalWht2nbvxEKoPMrF0
tAwcmS0ji3/qsrY9TY0icuOm+JQG3DgyO/vMUk2aeNkYJouiZtkfss3y87Qxr7hvBpFbpGW8Uqxz
FmNj0KOK2KnHBsNexUPfuU5tnxVpm7hWT87jvqs2kmanoktPqdEd+rrwF7ri0mu6jLtp2zhuW0Xf
GrOJzjLMo1faRe42uSpd03BGt+dW50bmeKKkeS5ITV1ZdRvVd73Lk2o5sCFxKx19q9M4WWQ0GJa2
cs5s2h92kV14RZB/k0l+2pH2wu956LKoWTErOW2G8ZzFw4kZ4K4qNtw+jDZDodVCleM118lx2pJr
ZYtP5VCvVOqnXpWF9E+/ZOuocoTbmbVcqtof3dxwzoimn5I23djmSFZm0F2YVXI6zYDOGmfBkvRb
XOSGVwc6XtF0UAuadYnbBHbotl17GdDuwsl74TmWCI6qVF53fiIPScjWQTCcJI2ljkZssPSMrsbE
mKbHeHRshY3l9Ul/KcLhoivYp5Amx0Gfbqoy3qiRn9khrYQrWL1kGFDHcKaYHs5ZCqwGqlelLErX
YMnxyBrf7XWYubkVxK6lMFFWWPmuzyvtSssMl1EitdcYrTrRRTQsA2OayzDbNGToXHMYE1d3avCm
ZxUMNxjleN7V5rm2usMmHE+IE2Se0Zonha0Mr03CbzTFbZxEp0nSn1gAZ+0oKdw4wggVG65GX/tu
qkW6iCQ1FkmNB7WREy9CycZ3FY+P1TBeVaz03ZD3l5nJF/2Qd14eVnrhK9Sht51cplZ/7ajxpLWC
yIvDKjpLSvtT1JtfnJK+l11EPNGR1WDp9cibal327eVY8nUUFRoLla6DDBgZppN6iW612zTjiVBD
uOw64CkpocfSxkroR63d0sqoW9TmVR6Qa0k77WZ9lbs6SI+J3V6WVXPJ+vRbZsaDZwqlF03WX1Kf
hG4S6WKVWkouR2GEHiFR5N3OO8nFmZTskyrzeIXA/6zA6X0rPbXDON2wt7EUqfgU2dWwFj2Wo0H6
s8Iyis+xb0jPjsNhURl++wcVWHZpH/jeUDLuDVK369Ie2uNS8faozoRz1LeG8T4Jh3RZjkX2PjeK
YWWGaXuchWXtWUZKcc5n/XloK/GOOEkRYNWoqGSLKgmLeCGzki7sZOw2vq0qww0KKxWHMSvzqyT3
r7LeEM1iZLWM3MyKvD70z1iefK7o0HpJny77UAzeSKNFoYdqWbI+JIsKnHrsRn0VHDtKx66wy7PU
CM9zxdSyM9iVMkjg1Q3ny7bhmz4fqus8txpIZRwuU1G6jj3EbjFKscqirFlYg/LPiebaDXIs/zG2
rhVRhVuXWeGGremJ3iIraivgNkAEmhHLsPSJuegt5rxHVXtz2FtYdENif7INcdZYZXfkt9U3o6tO
mEhQM/H9kNMdehz2Y6bFpWVLnEgF0be5TabrW1o8igVr4i5Ra9YaiUubUnu+059FvDwdfSLcp58G
y/PT05C+QFkjg8voiMmmbD1Nsq7JxWDn6wCivshJcmylNHQFhUJ/+klwfeZPQsmEY+NhOJ0VvO/j
J3W23dPYL9Ta0slG+tCGkzqOSTd4tHZrdYT/M1dPPxOk5c/PdGD5qYON1Hh//MyA5jJ0aj9fD5qH
S163l6qHYBuUrTuDp9403jQdT6oa2u3pR1NEST8/G+edoriNcGKzaT62ZrZIgm6MBydf11lFF7HK
nPPBF+GkLk5iFSdrU/bXXd23q6Rr2+O4rSG3MqduFQ7XofCxXMeTJmhhdSlfS5kZXtxUS8vpTjoB
9e0Iq/AShrWq4tNcVKuMtxd9FlyZPMwWomdnjZMaXq+UPORcFX8FnAuPOVAPT490xxKaSl8tjj0e
Jkex5eOBWmkkM2WxfB1a9Yop89yU43k2VuUzMzrFnT/NKCN0cq0chqU0m1HZEafHRaxVmbKjuu/P
BxKxpZlCCedCxovaSU51QLI/0nY4t7WZ/REGsKFsDL6VLfTy5KrECRwIYvUngVH7ruyaS0OKM1q1
h6EDdc+LKPOCIBSHZW/1nwJuDYdZYBXLPhqik8as6os86a/6Cma/sSJ2rCMnW3ZCqxOWR9/8iAs3
T1Kg2DvqsDfib74ar5ygWY26hvEu6Doc+DoM88gLstF3adGfJLaRelYznttDSV3LwndLx/hc8WTw
bAIf62nAdmgYitO8pI28vm2hBPAxYKNtqJIZNF+PHbl1J3poNl5YwjU6un76WfCwf8KMTwQ1Dmqx
sR9lur4lBZU1RHbKhnzNk/aC1dFxpp5TmLeS9NjvlbbAKRds+q+0nNkzorBMdGqa+VrJtljVUW95
zB+vJ00fjXQ41JV/nFhsLQ3rrPNluLTz9Njo/T/rOP7iiDZ3raytXCeN6bqNYcRDCe1UDNkpIcG3
UXR0aftRsk6pGN2Y085tzLF+l0Zi2TrFR0fjY1E7wREbosFLOfwWxPDaK2VZrKzKCl0qS+uw6Qvt
mlb0jedYgmWUnLZ9cpzwYPAcEcNBJR28X1J4eR5GXmvqC5Vb4ZLRETWtT1kYtkNigYUESwA9jGDU
egxKbhW6V0OWr0mKQKENs8jDCdvw4I0EYw4xAxHcrUU6OGcZF4Xn15XpjiR7r2OsZT/Jl4bIm1Xn
j52rBVGLJjQ/dXFBF45pj27SijO/sYXX+PwslFa84BU0UaE6tbDj4cq0uuuxNt3Ijj70FN6hLDHg
yugPk9C8GuCIuYUfFoc07Q5l0V0EXDRuXGF9sgKKrxZt50qDxYvMT+WhxccrWVQtykqemqQdQgKb
Mb2mQkxryvBvL9wuKO1Ud22+7px8ARend+0O3WFm4/pF8AwiSAP8LCcOrDDUGiGW85NMlowO2Ira
5OvKqvMlEbVaOH587MNSSQJ8RoUlOQ4IkFoLaiqO4QEG6alI4AA2yheuymXhRVlbLqUYMzdKa+3m
g/OlTsg7o3XepzKrvVDC2+9zRRe0qK+zeLzo0+EksydjjGUW0GTjd5OX2llePJqnZZMv4l5ZHtzV
ZatjZ6UB6W14ObKeLiKOG2WVHAtDo0XRtavCb7Sbjjo86p3+/DYI8vNeLTqdqOO86S4jjUDSSYLG
G0uEenzsLisdmO7ApCtpe2kl5Lw0omNK4a0Ru1lEeTIspv8xMnzit9OCLJp2RVhVLycxqnt+puzu
UgRTAMETA/JUGF5awlsy/fi0LxNnYRe4uzL4pzLmEDHtl+8k768rrRddgwmO0+g0oohZZA9XnKXs
Uxy2Fx02PnpU8XWbZ8dGGx+PWVm6VQAB1jo9RlB8mPmwLFHQYmFCOkSnT1PCP4d1lx8nhJ+1dbug
VjV4U2DUj1V02JWVOnHg2aeafbKq6Dl7LHaIN3wdbBtHYQNWlDmzk+lA49JiPFvX9nCd1+1FbcLu
tQizfA6xnvyv21BbaUlWWsLTu5X5PNSroas7t4zRrMzoItF5vJSJXDhtRe1FqoPSwwbcfCn7Zlin
pDYQoCVZ6QYsWpZ5GlyXRipPi0qGizGAXdRjKN/l0OXeaNMzy4COifVw1VK4W2ZFC0+YUeP1gU7c
1IFnHSAwhD0MqQIgAdxsO24udQsNWln6onIQksomPW2b5oLxJjpUqeiXUZXQRdmNJ1nYXcZ+5iwy
YowuV8O1qMdiVRX6wkZ0sE4icdbCiCDIbC6p6M8nb17bD/b1ntM6vzM9d9TMtSqGKgrC+x9L+P7n
fy5Vhn9vz/D/8eH0Wws//jp9+JGGJ+/CcWMTN1jPb5p68/270Jn73k2s1qM/fqLYHiimGYl295sP
v7j4iGG73v69gwf+8pYoY7C833XsT/zabBvTFjM3tbun14Q4kDalOD8EJ9LjaKQf9Bo26D3Uw1GO
c8sn9++eXwMnh/hl2qxwf8TyPblGsAUWBb9Q4wTHzEocZf63CLbH/uf0RMQuEudmIpBAsYQ1lysS
VznpEn7jEF83cmkVrIDjZhZtNF5x3hTJhhkVr1c5KKSBLbQFAqr3DOWbX4K8YuAPlAVf61iGfGgW
iTTyct3JLK1PU54VxuCqpOfFF55oKN2FIQQ8Ei+wbUZubBjs5iJF+J9uHIcX/jXNaCnOAhGVBXUz
EtXoCit4lb0Piam7fBGkvEoKV3U8y94RuJbocpBlZDgBa5HH34y6VWizBen90t9mIZE73fL3cCKC
iXIriVJfOR0sj81Xj82mDVvVhCJ0bvxO5XG51hlU6TplbV3Z6xF0WNR5Y1TgtPvU9CPLfybguzXL
P3xBPB97VqZDGyiSUwhH5MxsjzF1amGK6GtMEppEnlaUI56V0jJAYlZ9F4AsqkIdMJA8zBiL/LyD
7YVrTtjk6R1rEeZ14ipV0oqcoTSjxLWn5+ixa8FsbB2g4ILllITGSVNznhbEowGyjRpfhVG1prUI
Rjuwy1XqME1NN6+0EJ8TbvoaNRjfxe15bKbnMomDYCyOANz5iR8umkGBi6PO12DAmhNuaxZp/Slk
vpUHbhdHTfQ+9/FLM3CAQ4Uc7DNhB3kcjTMbtQ/YcgRWA9YJpmk6V2PbpepplxcyH+mX2reEkS1j
XRdpc16OOipyrysHWA/PsLMW19RQZmqAnzAOxoeuKPyjWlZpHIClHk24LGEJE+7moOd90JTcNNIL
kclgzDycttoDMsuIB5Ifm6NM8a1J5Hcw3E/P53w8oNixmRs8jUR4Y/3MLvA2Msw+pF8NO7VL6vHO
FHwDzWDoIzUi7jmLDKLIKU3KofmQ1KY5hi5yhilQfronjy0+VhS3wBehPmva8IiE7WzVaxGBYQTl
du3LMefVoSqLzAcn62e1HA4Hp+qxzJ5+5M+Dx85Lga19CCKmypdZEBnaoZ/Gg1l9ZaKD2loNRIwk
WfGqa2q2jByfic9Vg2VUwmHHaaqflQkaUS7bSJlF98zKJjPVjAnAAdUQe2geHD+J44weL61AjjGX
hTa+4KRYOzPW4LYnCc96FeL3eZouZiODd1wPVuH20qLoFY/MsPmQFQLcbG6QKv8gszCr8kXJVWVd
ZG2U11+enrNpgW8pJwgA0jPg2UAHwSjRKR21LQBN5zuVWY79l74C02y6ZpOYmCyz7yhHQqKirfGh
sJJy0gJg16e3qAiavztZ2GyBE7ooDrADjcKgqx93wymtWg+1UF/ylBswSjHUMSK5djD1wE+oz2HI
auSSkk0W8xzSUxVZRUDXG7EBZ7EMYT4mUzaEaJVHY9qesD4pVPaMnpwFRdBUAofyI81mIuONQ0On
bdfb8wUg87LN2+KzzRWPuVfgWBgg5/uNlJVHQGRAtfvDnfZMG4Zrza30FcR3cKnvNBXlquno8+uf
zbU49nahOJ9LxGsonPxpFpM+qTM/VMXnosKiK5e0Thx2apGQDie0bgaoG+m36XiVhf0w2G4TVl0Z
Iq63OnERlKNvrKuMIWSojKYWZ04kJgehZ22GoDZp+KT+VE0n93xobXB7RRUn49WYigThmpmmk9GK
oN2gABV4TnxI4asiQM/6HrqR8njAWz2agXYWBa9pvRJ2M+nGpA8iOBjl7eOlExhgLBzVg3V2FZwH
9Dwy8sk30AXPkk1fixxMhmwr0n5gVI36XVUlfuWmaVZZyPIEftavAwbj+lfu5D67as2WQInbTgA/
oy1zBRflaVGaazzMvj0xq9hebAvkTmdLg/oDUi6ySD+DlqirwO0t0y5qt1OxSo9AmneQq6efOBde
azrRzgJFDq8Utnv+RFAgddhltPuLjs20GLuGTdrCqu0Exlu0JRef/ZiOWISd1eg6OAW3b2OdPt0N
az5yijw2ojskkZGGZvCSHwvFSNumBGWZXWUszzR1tWq4caPKsITwhkmdk2WFdEx03oKSgoAWIVcB
UsDaahVyI3aXtq62gvIk9R0B/qVKncGtOyLaC+0YZuSVfOzVCRaRGbqxyfyocJkvyGRMQxPrULUh
vIsjP070ZFlbnAv0HiVbdjG4NKlo3x4+M+KZpDnQVeBFTMuExIFKnPuUZqxgTIrevqwbAqWkB5wN
Eh3CbRBszeKCKb70O0P1tStSOmTVOm39HMoLeGIpd1Wf6nMbBJ0fr3zNHIwTM9xeVCg9w+LODIxJ
9zlk0LbyScEh8MwxcX3q5Fi3YKoKyFGQ9B1Ex4gjgjc5xLK9MFWm0BOeJBC7ROjJBX967HOfycGR
I+ZU7mbd/kIX4qHHaCfCD/OurO2PbZObcOB5BUr1xGrHSWYZHEy2DknXY5x9IineAn3r1RuimMSZ
IpVk+R/8XkzibJXRiOmJCotO7leJoZFVmbYFBjHyIYHG8btsiifI4GTQTDYpMfSnh2Q9prpwFCG4
YFhYaHSsXtTLztzAkubZqOLcAnEaUugVXQRTB7RBm0lt3eow5JAG9M0P+0m9wU5M6rQqSsBvhAQh
DOn59JEqE/xiSSpjG1n6Lp3moRw6Bf6x7HFXFNJpiEOQiXqVGHZFV4VTtbT2BviiGO4zQ5tFPxga
2EIUAUNNmBynLs+GpvsEtRGNGj7SoJ20tK5KiNWYjpG61qaTWLk7aNQbXN2vtMxQBID0IktRyDBm
guhgheR3032Eh15hOjo7ppA82o7QpHlkSIgX69JpRdYNTMY6soppXWo4L3hgpH0TfyG+JJiKLGCY
Cq3t0NAeT5sYq3riY/HX3fxMZmD6wZenooyZfpqkFY7YlFdAyG3+5BWTbmRiEKVx2Wa2gma884St
0OnbxENUHQb5M0LCJIUUbDlWeOZkBCAoKLJBlDGPqOA91UZg9sNlGA4i9V2Q2SCX/A7s35mwRlYN
yzKsROGgtsGSMeikqozKYzNtaM/dAtGEcVIFmcFO/Sy0qVd2qg+uzSg1153fMLFIbLBYX1mcjtVF
pkSGn9ocSdq9Zy0x+3HhxLkEqwgWl9XgxTvutGdVGfq9ckVmZuQdNSsiF3leSeLFvW6QZ0Ymshxj
N8zbivVe0CctVE87Vt2Qur3BYxavpEUa9kGkemCBZ/ak6ZrDQnYh8REf+YE+0qGNyMezx7QbR4S1
gKM46pPBb9yyLmKxaqUd0AXPjH687ISyoquGpYG/oExbxBsQn6rBBW9ay4WMrC7xAp4GaxyVpBel
MsGp+TI3zUPSkdBaIWPmhOaySFTGPg68DRLjo1Rm31/2uqf61Kh1blzAYtjNV448fvVxtNsgV26h
FAnrP2Q/psmhH4HdWI2KOZlyZaKoFXp2Ndal84VksZN/Da1Ctf0C+nQob2Sju870krSrSbzWfl5y
ZwG3maPQwM+MBMUSxDaS5BC0sFWn4U3o5BS8ptcT6lTsdKSqhd4fSVUXIUoiTC3MZZ6zorCPGulH
Yfou531SBsu4DcD3v+u4H0TRykC5QSQuuK4qdSRiFgbOCmtFUCSG2tGEWU9rJ+qkGxhMlHoR+hWy
vUddUBshKN4og8b1EtkxKJm2iBr+SRmN4PURFkdn+F5H4baQs6aA1yVReECR2nyfWkiSi/f67kMj
ilJcwz4phseNqmbll7EppYVksaiKwFqT3jBs2xtinjT2YZ/HJEtdjroB2AaTGxGGE1AOxbrp/QGH
kHoxDyUP3g9d0RX2OepF4i5d2Qk1rOIoaQbptO9FTHkk3VLKiZOwKyTOkys78H1jPGEsrTFTxlBC
bZ1Cc5UhPzGoX9npOxKVEUnP47iLHX/ZoRCsDpYqQnKl8mDXpy4NrZGa1tIMwiEqF2aRxJWzyLVp
8PyTFVg5npfFqZQfm8ApS69C2IiZtZwmghb1iAinL0H/4bK4ZSknn56FNUbvFSHJqVjFYTfNGE11
gjdVh9r4kGf2pPZYqwPH9mSnFRbAmMPmHmpZZbivuBtqqPmI6StjGy/o09rH09KQICbLSTTBQwoW
WvxPkvbTPOdMxuCSjMaoAIWRJ07IbsoSAU25qqIInpbXOWSwSy9yQt4YQJA1ZXOl47yJcsyXEY7q
MGxGRvpTJ7anLkdAuhg/CKwsPIHiUvnFN/ppgYnKmJDng4HPkMyZpqZtCW6FmXHKDn1ocXwtxng/
nqqitPwCwi3EZ7wvlPiQcOZL6rFOggByCzskmIv71eOPtcRX2rExDc7Xw+1kNFg1lXfv40o+8ukv
WvPklJpRZXy4n2rj7vaHSb67D4E16u5sq8jQAZIbYfsFDHwRVYdRTgcMurRG/MKxG1g0iMwPiFcD
JV1+B5QaW42lhkC1qYKjnMjB5y5JwnYQ72XWKMxSa2UpbrEKcGyVB1bA/z/uvq05T1xL+xexC5A4
3QLvwcfYcex2fKOKk7RAQiAJBIJfPw9xeiZJ107Prrn4qr6bpOLY5vCipbWeE3NRynDdm16ukhhf
7DIemtfi7Q4O0DbiCs3bNTVxixkNpGQPOdh5dfk+zIZvH+3b45Ey2eH+pFAQ4q8k6/aL9+na4Dnl
kd0P09AmxRfXwYRZ87gFLXXTJa6U7Lf37UHa3OpwlrjI/bdErR3xcxB4Ezxd49Tsp/52Q4Nt2fCP
oSMDzQ5BmPRSXGx4x5PXJ74DQOFhad2ANV0IvgMF44LPt52z2LxGKe/x+IwJujZcvJ3R8L0bgWXv
vzCe97/oDBUo7kgf7stBbcl+/r1LebM8uo53vD32PMfvbQyJODlDfpdF0xV5e1ZaMRZTdvp+ywsB
QVgISQQBMVpiBxhwcKFbiTZujsyWho/oXkQ+19oEE5QO4cgZDp6IBu84radOA9vsAMgB4cDH1LiL
bOD7cnbYX/E1uboUXKNEw+TXS1KMnR/OE6QlSlVdQTs1l2zkQNmiInL4/mYyI/5C45R0t8o4/Lmq
BZhTEi4RkBUDLL+7neXEAAosVuDoUcOH+SntmUcnzNZtf/aXAqVcHD0xMSpMbpvO5YdOYYtVBx/0
rBgvkgJblf8Ypl6g3vBuGKQ8f4eTxdQ1Vhxd02He/bzSEbbksxYNbseJfFszZsg73LAR4ie2PZEm
H5bp0ZClWdLz9HbpvuAjbhFUIZvEFUFENCaHdAsjVLnJ0v32RV7vTw3gnf0Rf4Mb81EuuAORi/fr
nVqIfYPS4gHH95sWyGEARngDrgwLm+wLaIzaNVU3REcW35Gu0T7Dzokb8Vy9gSxblHSWHV1vLIsv
ODMbfsf2hlQxjOUA2UxCJeBFFkmMvkphfuirqQMwkVwpme7raaJLCxCey3xCqSQpW7HnjSsqjThi
st1vnmvJDhXEDvLC/k50PcePI2cUV/lxQXvGgssF+gPoOAsidkxvcNjubjLJSDrdU8DEKzt4JoK1
OaaLTrqxBnQBGXaZAQRKXyiH8BqqV+zV+PC3gG64qrRX+7ahErY/bja2kDfVb3dSTAOAW9KGLZkv
ly1RLLuXm1uCB4uJE6jCpk2RvqDe4vkKFugMVygew/0aGBS/KP4YsXaUqmvRr2L8hDhq0S9psTYm
eoUaNO1u09TolUGWPIxT8CckqcKzA3Y00iXl2AEuBoPdRZl9AoC3yOlDyI3gvGLJShr/fsnQ25gv
xdzOJv44shzQxMlKN6uiCuJtlE+Q98Z0KB12B49hP4oG9JRZlhQucnjKlSjiasYXg2yGqgHMlK+/
X8nbZ2m0AJ5awcC97pf1rdx03bzXv2LlezXBiLwv3nZU+3f038BuJuL9awh4CfAdK1/3b2QE6ISC
VLPfuY22YxpLmaNbZLfbtEb6ILBQ91VZqP1/vj+y6ClRiQo4+PBfb/DxXk4DXlm/goqGgMuG+Z1r
Mr4MUGb3AJvpurEivlhMv69yHmw7HDiCJ8JfFG3ZdGG2EM83DQHX34IX2M9ctmAaX74fKLEFtjRo
D/Bhv00tfSu2DJx1rx29l28FS74BjQYp1Xgags7sIORoU0tprbgyA+TJJnXBg2sTjWueFrB482Ub
872Na6jHMbK520/LfVtwwSCxj4Cbd/si1/FOM9b94vdnMmNbLNsyacZeqUMjOqzG49sNAc+yFz0J
Szd+Lx2jQFw1Memy/B+Ar1+GWmA5qA94gmMUtzT6G23TTIDcAe/GD80wpDjrjHOP1bAMKLMmoPsK
gvx/X11za/Zz//08uaPRP8x2++HTnWdAGNquMPwVrbbODxDBZ4Cq3kqjAAaMs8AcgJX0+0P9wmlg
NYXQpeJYgKzw5zdhxQ9itSWXJmdoJf96RkIJ9WRlNKP0XVaA4kFFTpv9Q3WtwCc8UEvxkX0vjr8/
l5/HaPiD8PzkeKNwnoIOx3P+C6XDZhIDvhX8ARlkKGNtEu39+DjivYGHbUDr/E/3+e8HRHYW0LU0
L2KAi8UvuKJsbBh1KmTvje+xUXCJHf8ig+h5hzW/rezfX2C0Q1f/88HuVwjsNoTCGRZ3vA3kVyDT
d4LyfuowZL1VjKXZdtB+TcmaJEdPx3w+Cs02e+8WskLt5fq9nkOqGTwE40axH/3DGf38pOOMMErt
IfJIdEkgi/uVRVqLMFiylZj3EKPsi2pBX4c17p1kqOttPrf4CBrqVqxMqP33HdEEzX4i0L4Zt1Wz
wWR/TBQUQ2HpUVpgkDDa4NuxPlh020LkRUy1vNE/+q3M/v4ifv0Y8cHRkITIYgckG+HFx78Cho2Z
Yh/Mt80o98q0fWuE9Jj07n4Nckfxdq7/PdyTgACBuBMvh/0Wr7Ln3fx8vMyjG0Emv7v9vu153hhR
hgMq61DaEUHB/9nxAPnvkQdYGDBA0b+VA7IwINFzK27ftiU0yfunkckO66Ifzb5h/P6AP9cfYJR4
Ryoe1F2UApYT//75Apd1863dEnmGhsjKpMqUyshLCgfEPy7Bvx8KHx0kuSly7DBk/lrqFIvV6njK
z2+tyJwAHcFzFEOL9U+M8Xcpxg/rD4A6DlVAIPONx4Y37ecLC0PwMlnbjCe7wfAzHuLE72oEh0Bd
N/w5bj3432oYOfDFolRsw7RYTgmfInWF3RoSHF4NUgP5uY4psIfwTrGE8+G8ojdIhlvmWxn5tWIx
KKePozEKY5AVEIqbg+rcFk9VOITpqOrcJoDaromPBpLeFW98nkwxjJB3rFeR8TeSN3MByYyb0zYC
JiIg1Thj0MhaVXeB0PgovjcoWYAfg7/mra1Ah55js0i/lbG3UUMuIUr30qgYpRuj4d4GLHMcoKEd
8LrJ7hZmEnwDWqzUZbdk7PZmLnirgBriA6z2UOfR1pZynFQEO9gI2X5bpzrrhCv/gjwMtk2I3N4a
mW8dFJi1Bfd3M/m+iWdmJuYCs4VM44POBxxSSUwV82UIxL7lVecVEpVPwLQ70T0StL0FuU3XqaD6
QqRhsIMB42yB9q5vc1ixrCMxdSOdAjcBBCYD0l6KZsoHVgVu4EuoSkOgHorvCljBsuXADRa3+ZCs
xbwNH4C574wWesAwTm+HaQSQ/qHVoGR4DRES2PdjY00UiUpFaDr/XDF6jvllkvolfokSv075LVUL
0/d9UQgZH0Q/BiEmYbwOyk8VrJKgng/9sOKzrRcfb3aF5w/IxFyhNYuSvFrpypZrWYzTuJWQeywt
pukit+BF2yYcTzSEJvc1DZVcm5pRNNx9qbJe2eceyEvgSvgvd8rtey0y0Jvw9DpXqNvi2DddGjt0
0d/6LLBDe5+49tO+6bw9Gt23brDPOomRzRZQxGiYFcNURahkfMhwGrGUcbnIYC6gWrVD/qD7Iujg
NEp4UjacLw/J2kJkubYLO7V0Juc2JNuFsn4+A8kY3mc2hQ2gSJrbrIVqHZjxbD8wPNRnypNhLLH6
mldhdffMw3aofRExzKIdmU4YdgEpxX1ylevwZZBYjv2i0+t0aXWd0QZuPhMG9igyTw9iaN27TXRT
eMDePR3yNSQdnthUfW60e4gjqq8sDfiVmscJzhhA0NBt8PM8uAKGuyW/z3RjoJvR7RcY9FjdNZpD
o9v3dcIKc5lvsTqurAcL3MOhhl+dr31FRZ8dF/zKixzz2Kv1gztBJsC+mEJ2J+mjbivXQiTHRoTD
g6bA5ssOEM1YBmTgj4vf8k9d0CcY5Z36sORxewjjKbyE57ZpyyEIyDUFTHe004h0UZGxe4CHLfRK
Eym+RKA7MM9EOno/x6Jpj3rtg0M0qun9OFMADigF9bh6d0lGCwFvopa8YlnBmvy5neNivYACwX0e
Yyqiw+D0hDGnVc1aQq6af82nJFN1wAJ7qQrIEWoaTeLez0RiTlLDVTJOkYFTqxk+hWLU1x7RsVdj
Gu1PKEt2DpXPy6VHO3sTZnK+APodXLaSNDFE8233JVoW0pfblsMcOEFX+HHRZvlqgsBXcRttn8ZR
DDEUBRrywW0b8eQ2ne5g/husq/W2SH+ZOm54GUa6vV2jDIUYI1U1L6Qjl7ACdPrSemOPsXbxVdIp
XwLpfUqW9XPoGIx5EZbPPLqpBrQYtiX3as7qZB3IgWZTf6sbaj+uGnYlEYLe5mPp4OOUsspanugy
cIR+AjM9lCTu+hP8ujCyhGq691Ev78dmnST8lBN/NM1qnq3XKi6Nd75ikdWiFDg/sI45MDcsPN9s
FfX5clfEYwOX1jaLT0JpWB15qJ7wAlVTaj1H9wVIhAsd27xyNmSXtO3ppzFP/bUA3j+DdqAOB2VT
yVxgMJE6fp3mwdCWXSSLTzZAU1Pn6M9EmYjR3KVLKo8o9GlaFe2WnadoaO4ga4G2Y2nsYzz0+jQ7
H52EntNPlrDHBXPy42bUlp+MpmspjOJfV9yQUzNlzh3QBq4Pky0SVlpqwFpKDgtIM88XaSH1yaAP
jUoOO+lj0U/FK4E96IOwbHidt3n76vCA13M2xDcUwoJTiJ2iNt5MD+gvgzJZ+vk6sKN82cKhh1ki
YhAyAU6+bdaQYi/zqEihaHPgQYlMz3CCsEqPvThJ+F4fIYUiOP85vozCnhxFSsaPwOXMXQE/7Tla
u+JBKQtPwCjMwWcouRiDVXvb03C6tI4ud/3I7Aeb5/QzkTOKQ2zW+ZauCosHmNa7iEzuyttsuWgX
uDyA2+T9iaWK1hiPobAE7FFcbIFl14w19n6L8+YxB3Ty0Wz59AEbPj9jsWU3WxRM0Aim7bErWHIN
ljci1aSKrs63FXa5ENKt48aD4U4Cgr/jftCmgjIkPNpFmI96cpRjuN5gIS6ou4IQEAx/oAZ4sLdC
oWYrfyCZzM8ROL9q1ht9l8+cAJm3wZeAxZBsXa8J3dqiWpVHr1tnDpB2fi0TMmfTIUSiYQfLQ6HZ
9RJofgeUpbsN4Hl66ib7CT/DAfS20dOo0MEIl4lbXwjILxMdtZfFoOMXFzC3VF2zhDeQ+rjHNp5n
c2rgxKRV0UTZFWWDzY9FqPoC1txc1xA7UFhBwPnWebGprBQbhPylIqy/HQJw3ldrYDLc6zRcJntt
ihlET+RttFz01Kh3xNPgPuuLFhJ8b5vh0MBC817wdlYH6CLW5kq1cmjrwPYJBISMRcEpm8dxew9H
o3XNaW89wrowfugGibs2LHz3MuWp7aooQ+dSJcqx+QZoiRgr4iL+Yck2GMaHsEuvoW5jUb1EaBGv
Jgzi01PSYvqzqCNQ6ydwSYa8h6zoPE9pdpnEPuzFB1i5WDyXqzdh4S5jFLvwIqdgBE6mW3tbN/OY
uIci4FJAgcO7wpbwQXMkGwS08A8tgWoGLnfa3Q8rDAKnBYOmqMLMxOH1UgjfV7EFjn+TdSinNQSo
Wz0A2boUiFCo0iiTl1Ow+lG869YgLTaC29+HXtXAaZTcVVo6TmCRmqjIp3pNRdrFANjHAeshB71Z
uWiN1YFGrmuud/t0WqoeMG+1Td70JVEriJ/MwRjatzQZDhxE4Y1sAZPWwrf+TDj8u3Wah00GSEzY
6EJyq0FHuiRby3gB+51O8XQbJIXPKiUYHcuMSgIoDpjdU6QD+2Uu0JoQq9f4NAwsIgc+NzEyBdDC
NcFQQcACKdpSZk36fg3okKExc/nadhUq6YRvGMKgRTwxipDJ00OjO10m3ES+OEiVRVlz0LEfkuQm
CubUPYLMVewsTE4/8Xl+2baGP/JGv/BCJ6LEmKAeFugbDixn9hRi8whRJFIL+ivbrro17m4tQXrD
3Nii0kZvuoTRN9SlUol6sH2X1tama+nylqK+zpP6PHG2HbOhA43HPbsBw5iHVeTHxdQbNht6V4wN
ecggorF1OwPrwfOAB6aEHm75AlO4vNemH/PDmGX8ehz64cGZceIH5+HvuQBqzLMyUL64UIMwddyb
7igNSx56GUaHYmqGK8mS4CaWnsLIAtJy4CPI6wJjUR3HbP7UO7jJNx/HXYnwpU7VYTEbJChE6XAL
/eAyXWi7wJY6LqGvjOSiouk46xIeMAbJJQSR7mJMcXGHFSD3w8Zs+4WB9zYnAX6ttliUC2xi0t5i
l8fm36YScQoC/QVOgb3HrtMe3Z664XrdPImWRy9A3vwRwpXiNISFOmY6E3eBCG01q7R5Dnv12Ako
wTgGt2MWM/FxWOJpKBMyDB9JyOyliwnzJbNe5FULcPSS6RgXzUMg3K2fKwy75J3AWHI5L1H7WTYk
e5GMR88yIsv1DOa2TrQZLggg4yeA77Hca5rXJRGhuUkZI+hbURz3h5B+pnIfhtde7bu2j8fXYc6D
Fsb/FkQowOQhveiTvh2q0bYeiQ7dhmQRky0iqkiHOlKmQSuSm06P8WvTNHAexQj+QFxKlzV5JfF7
K8BfeCaaVScXKnVxVk8NhJwWvZbkl0oP0x8aU1tTSU1I+IKNd7HwI+bLfA4mmdaTFsG5NUn8uOsG
jtE2S1e2a6DfJYkXrw6eUWwPmDyPg2NQBA0sIdeg7uyVXiEqgbsMLc21H51+RXqLb6sRMONctnPn
P0/TirWCRYk5zWmgmF+QeYH/BCM3H3oxk0uA1EhpWFq/oZmHbPQr8mJmdkSoxXRFV8xvZYB2ZKo7
ZoLkEBgFTX24zcnTNHbdx0zPvpIjGesuDEx465YsegC7lheQzqGHK9NpabrTgqbqEtWvXw7eNI1A
K1eg9YSKIxhuSbNEAbyfuxptRUqHPlg9w2EARQoeogohIo2gcj7yOQWVomQlJJo0RLtgjJ0rtpo2
Rk9NerY996Pr5bt4iJaxxlTBJEpakQ4bElwix7v1FISx6Om71BGWlzIyLfnUQTYa9NUc5F6wIwgz
6cMb2QzpUFSYtj3ViHho1OiqDBtustYN+Ku8Kx3Ez3St+3llSl6tOYtJiJwJDGD6rpuBDpHSQxVd
uKN12rTPnEs68HrBUgGNAjcO6W05ezOk05GjV+svXOMC9edo4PFPDg1Egqo/JAZc2wMLY3AvJw01
4dTXdqVBKO6E0xKfAw2gKXQCSmZwADNU4bj8ryooshD3cRT9Whe68clzApapeXgDawO9Ew5TV+zQ
aBwxr69gbN2pe+gFdh4E63DLvnDKQp+eoKvesN5MhGCOj04vTdCUfQ6gK8Bky8SSYotAOZ6eXANA
Ib+e0FD621AU4Uorx0dn5GkDu4VPC1sesgxeSe76WdUJjHVrf0UcLm8rW9iX47GC6IUo9kAmWOvT
QwqhaksuQ+cMcjlq0k7ocTA7cHPUOkcUDaRqQy2hQrqJIeZC664LVMwVESLjlNNTO2VqXTVQ2BlI
aguvtHXdQg+897TtDnqB4qYAdtAP+fWG1i8/sKBLGViwmRXalRE1BT1k60boCbyfetK56x4DqGsm
xOAgjL2kDmvnALWJ+hL2El0W3CWNlYchHWFrnC10Kr7cYgPycUvd+s3FclnAAHoHsHQ+Awdur4eQ
kUrGqbsR0bqqgyYKYq25ABGsg+5BFH7JLgxauKwkvV4pPLmL7E92CqHk87le4MoOZ/lFbyGTKK1U
sTLFPurqiWzr+7ENFo8GIegO6EAxITKhk+RkUzqpGgZI/xpszK+6jPhiove5bGVSL23ff7ZwhFsY
VWeMBv0WwEkcWhE1B7QTdjy7Bi79LzzwO+KCjjruq002/Aif1syCo3JRDnFObIq+YiEdhgNdw/Ec
jUP2sZs7Go1VxmI+VAAUWzg812wdbxUyRxDCEiZueob0AbIJ6Dihsqug6TAzGqQohq4I4NYtx+St
SmrQh994EG4eOTcyO2QyhVufjwOk7C6BFwHaOq0g3YhXN9Z5nxSgpIKpOcEXhA8m8zwoCbR1Z7Pn
VlUOgNnrBsECng1W3LsgHHCdsIWmkUaABD7smhYsLw4C2oqvAcRLAA+F5tcByvD4guFyae4zoeze
dZG4PaODSS8tzZL2FSUS8QJkpuL9sBB2Ay0x/8JthDufL5uHXI05ICPb1vpSt+HymPvE3S22a3AJ
sLGBHc7UgGqaKZgVZFK8jwAfZnUhhuUiAmjR1gu0MX8shMJHmMiRnnsqBOSJNnkwjA/HKe7D59SO
UVlk0CE2ttug0B+3tYRdaL2FpzJu69iNM0xdXQ+BfNHOxXzBUwt12thv0ExzBm97vhTdLo3ANFzp
PlvjIxgi8KwhgbGw5jPiYIDRwO/QlpPOIC8kfDRoCvp1vCFOu2seR0gqCROuEQsGgceHxWcTlLdT
j6uEGiB7obbJOXKAGvrOBHvHO+JVmcjcCda1LeFjLyBHkaZtamzoAsorwCV3mwICUG6p1ulBzhDY
1SRU7WEzHj+DPJPxArIRpeuZ6D+XsekPMRt9tUzJ+jFDtZiv/NRbXXdmzt+PiZ0cDpckBgNBCxRI
xcMN6Vh8lTedzCATYqsqbcSKqyBo4te1a+WlD/R4B62eqKABiz/BdeZ68AxZsVZtMgpbZUjZWmu3
rGIsO5tP7OCaNu9Qfy3pEG8Tr8lxSpfkKUCkgb8FciURDkIHtZadVtHHtoDioVQQYtwOUJiEh2xJ
VgwFRQxXg2Fhog4qEs0HmXi7VNg30dWhP68bYk2+37f03UIWwNAkHthtjiyUZwOVBS9n130koxqe
7TQMJZIqgT1CUQmhFJ/xyHf2Iw+WkKO38kEVoPO4sQ72uRG4y0vPXXBhBRZ1bVuZvZvcNFxOiYHX
w2byGrhAdg5YmD8BMW4zPAY8fdXxRg6ehuP72a7xhRyHPRJgzpe9WwsVpDM9IJ5sHPPzSJo+rbcC
AUqlagt/6pN47t7DLdvWFuAW4qVGSitDEndA+xJd9evQQBu4RM8NW/1zwaYIOTouhHUykQeVd+xP
aO/DmiZ0eszR7p8iyqLXASrs5xA/kpSBx42D7P0ZnpsciQBBe9LzhFWXu09Q8U932oUrQnWmIYyw
Dra7ggcSHU1E1Qn7ASz+Lh+Rb5FBnIKfvl5MbP8QADvq3GNQMQjtQ3ZdEw1PQd7RB9EQqioKVP9C
6z4CFQalpSTk8+qA/tuD1MCD7Cs2KKnmGhw4XEzPmGgHpd9bOg40QdZGY1DlxzzftUnWwP8MkYBf
hTLgGkA4Du/oCinNelpieDXimgyhR+xC6BoEO1zA7bBOj6z1S/I56ekgz2LI1UQrRm04BbD0J3Sx
KF4SahZwWtBHiCJq07CG8C7a0Dbm4YpUDpna0F+41QPFLNPYJ0dK+yV/Sft+2hPQtOx8hzqWNMhj
Q58HnUIdrCnnELRQaKwgR0YbD1XVCi80Fk2K9wUmkII2evgammDNxhqEJoR6h1Evq2zAWLZcQi2E
sLHdaYFn0IAG4YJvobmfST5hhGmJT619GvKFzaIGEZtj7oNlqPXiVohhdEM9Lgi7jw6hJm40r05u
c7SW+C0IswOvS9GSlZtuUBnODK5CUVRArPcroSkPi+7UcD9n5g8X8C1OypblyCsrYRjJUn8VTCMG
5iuxjqxLKx8WeTYff086/mJ9A/kHAzUCWtBjgpVOIXz4mZzrQ8wcwuvicyjgpPjOesepTEA/WYJE
ovO85AilqEJFbZyVme1gRELwRohdeCK9zx7FN6Lr9+f1M0OO04ICZH+N9258BQG7G/d/dOQBwsun
EAr+r2rQO9Eyv2lcSNJbEOVj1lAHSdoc+gAmhBaBIOM/3Jif6e39BCAUgNcVeZlgL0FW/XwCbbLC
G8Xb7It8OwH1pjxRsuiwEoIBfN0b//sfpTn8uxCGHzMY/k+RD//v0hx+Coz9Mc0BWaJw7vy3FOBv
cQ711+7T8sl+/fvP/JWUmvwLIeoU+SM022m3FHKbv5JSk38hwRje4beIh93j9j3KAS8KA6IFVSuk
GHjTLrR5/x2ViheaU7g7kCaVJjFkWyH5T9Ic4LfFo/ID/033eBQoJKBsyguQ/L8qF6SYGxFB+Hle
oel9nsTUaxRWsrjSb2qofGbVdNRmveuGeNvh2bnCm0yLqmehPgrYg0W5kS16Zq1D+9b3MoUdM1y+
+indy2sjqpzBLtDx6a7Pg12O2b3QAJJ34loNsW0xnlYSghP3BVAs3MT2zFSSPAiEN1x7P223nUgm
ODORNnXOzMhQu9GHXmKFyhqZP76EkA1k0T7TIwzBXoHdQV6iAs8X+EScFpxcXCIQVF9kW8suhsBO
7/uC00vIMl5EZoLntlPBB256JCthkDy5IuYHuLGQaZmP+h26Q2Sp+PF+zvmXJJC4SDTuCIuJ72m8
ymNRyKZeEwL5C4Q8p5DLPzUQO8ioC8xwfbiBWNQtCrNB1qXZcPRmju9TmHER/TTdwAhFShfH922U
f2Czu0Hn1SPgsn9YzBZd+wW8UCf7uYwBreAPdY3Mqmua62em0Fps0eQv5cpfihTQnBnmsiPkHulu
LyaZRZkNw4MXwfZRQvJca9I0tcy1O2Kbn6u27Ss8gh88YQeWAYlFG7WfApQCCX41YG1yyrYsfEdk
EBynWQ4PfCy6J2Rw0KfIE9AtfQe/D2cEc0TuYdeeTNmEmPY3fQfCfMOuElxOkKd+GmhkP2iEb6IH
A6ZQEd0dwGwCVFiSM8u3vMyTybzDjmifqcw/pGM7gD9DUFA0riCsGGagDa+gOhcmzQHO54/dpgNo
GsnyiIGeX1KYELMq46O6jwvmPgchVL8VSDxyP4FCuFWtQa7mEjc+h73XbIeu6R8IUkMPxPa2qeOB
vB+7qTjCIQnlMWlScORphGDWua2bLpiBBHpTnKwhWl5wHYGyald0NGDsYT2YAV3GkXdXHIpsmJ+Q
sfSYQfd7RVUavlBcOEhXIOiqFZhFEtzL4RjlFsQx8Wt4tawmQVyCCJMS4UTT+ifo3y045RYA9Z9r
kS03XWzR+fCeykOXtcSWUccrrUT08K18/UeF/v/j2J5/W+jRYxTY5/99pd/fy3X+pDSiKX4u999/
8q96H/5rr6cR2jUU8P+p9YjtSTBn5iF2FKQO7ok+f+ViJ/+Cq2PPSs/IHoq+bzjQDX2PzE4hu4Vr
A68mRLrGf1bs/yasQvYgEDoMlCHOAhLHn7sGGqSeG7AKZ9knTUU2pGsid/nph5ty97Zz/Bh983Nr
ktA94JAguBU6VVwn1Pc/H2Qa5gDWm3w7OwnEzWcj5vFshh9H0unw+0P9LFR9OxTFbcmgy4WE8ldx
6KCYhyKcbGc/Q/3QYlC9ioHCl6AwFDacdjqryAaIG0toWeTr8A+H/9vtzCEGRg+GQAsoVKNfcxni
bsuTBVLgs+iXD7HK/sgBEvz+Cvf+9sfNec9aSpI9CTfE5wZzy88309pgdSGLzDmJlg8+IU9jESHI
I46ASWzm6+8Phtbx74ejMYwNNKV4oSIUfz8fjnBDU1+M45nCVHPJpUIM41AECpQmU0gGp48UATJA
p7iZIHEng4DYpis2zK/SKluPA2vLLObQpjUilxduyQpVzcNcmMp3HQd4NRYCQZMm0nDfNHBgQIR/
EQtFXmOxnDhUOH/2FExGuYOAT5jrNIbywqlaBj25bRDeVJMGQWfYv/zTKpi9blO+cIz9GWo4UE31
IQVq+ke7ZrBVKkvugQ8l75Kpl+/TJBDl/F/sncd25EbWdZ8IWrABYPglgDRk0rtiTbDIMvA2YOPp
/w2W1JJK3dLf89agl1pVZGYiEYEb9+5zjt1XGJAPyfU41WzhlR+Hjccjj7Yl2o9RqVPhJVcjHh97
q6q+225532T2F6G8O0inKphRbF60+vI5mWx0eFUuIg27KYbOuQqLVnWHonM4MdZGSGdk/tanPoBb
nt60KwVR5jd9ZJvVGM3NLK6XBXDG10R8YSbWs6sZ8QXIDp6Z0m0ZdUzfLKHxfEbRFq5Gnl9TpyWP
g7DLAKFIwNQMJK3Z7Kg5AR4VuoIox4rnqpZOMKYxtn/eOl86iS6KiCfSsAbJvCb+afDycdlnDc/+
zqVhlXqOEZhe5p5bPc/1yxrnEGNfLwwWn+za1V7SYupv6sbg93jLYj42RjFdln02HrFUlvhk9kPF
t+qkl3HV9VdNqTsRc8FiX8FI7mAe89uuYeydz/gyTOto7idUxc+cx71wnTrcwdLMHF/HTO+wtdZX
zBpxg3rE01RFTLGM3X8mJlpV97dVL8+xv1o/qAl7tIojSLJxRZEijlXNvfCBToxDTZelsl7TondW
3MfHBE7MWo5Ysvp3KO/yg2a1/dUHRzGWa2jiYHL1M0vRCADPHRq+ZIf+Pjv8DlRAh4rbzJV7pnVN
hXzQpSNpJJ/zsUhP/NjLMm2FStyFSzvftWvxlBsy2eGoqB3sqp4uBylQrzPCp2+VzHdaPBsHExXO
0cCkCpJpsE9OK7vLldY6s1NQuZtq5bnBHQ1Ou2POr99Zcbe+MYHSg5JFc56SXLscEmEerIXOvSjR
mYZ5VRf7Iu7csNM7Xi0pmGMyvdOszZst3sdtutL08+JXD/dDeK7EPyB+nS+XnMar28BpCF9LD3LS
Y9Z+pe1MmyaaHYMyVU6B+FSU84UyUwpYfIr2cS7856ZpYCaLDKWVm75ZsfXiGwpP/WHQ7zOKoKM5
WZ9dSBh6R8lD0eg2xpdcaStT1JDNGExx0e+UreFzP09FiPYkDYTKUVx37V3exWVYd+prlnjSowot
OE3EyXSKtWSMDE2/W9Zxj+Nrcsw1BksNnqoHVfBrE7D2p97Q3IrtadZQ6/XNnugB601O5eYFQ9tV
LvuuTaxHx2k5+hhFX59qd5K3o9Zab+zb3imrZuAkA1BrgSaI0nTkG3LsVl3HZTFwAonb9akxvPLM
hqROxkKnl7nRa9/MEvASPmn24iYAPgLP09NzAieU8gDYVcxAcG1PGH6UlVFfy8o7lZP5VFQpusHY
qIPE6y/s3tNCpbQ4jAvNu0ri4lsMYBMo5uouOqg3gOb2PR+t6aa1YXB2TsnaY0sQN9maL2ds5MqT
qMz+aKGlDZtZzZ8+8DWqIV5Z9/MVU1/BAtpp9ZJ/93OtfDHmTn+MXWXfWSpnXlaiOEc9QQ8YVQxn
hzIdIlFzfxmLWL6ijcNmH4NMLnMdFL2bPzupgyu5nzVl0PXlGBj2Yge5ze5Rel15GJVrn0vOUhzt
WjXdVNLTjphOEJfRuV9cw4Ijm3y+d+iD/OTlnvtYSsi02skAeEwb3+hpzY5mYZuMsvwUmV3TXDbL
6BydwXFuoKiLY6olyWfPiSrK+UO5QiLKKV2eDHauENjX23ORykfLS4zAgSrkWDkU5oPdMcWbq+pl
WAv78zKJ9Fr0Qr1I5vhQ/zPZIm3fX49GO+yLKufOW938SCIGfkGCm4yH5/e6kOYuxs1jL5JYnng+
zqcJo4vdBhS54hLGHPwjNEs5/qgr/lfk/0P6DbUpRe9/rvGxiKq/fRmyL+Pwx4bOjx/7rcA36NpQ
Gwkab4y6qNB+L/KtX1yaNjpSAs82fvR6fivyCb+hWDQxi7N4Ex+2mb8V+fovdF5oA2HoucmAfOO/
6ejYH93HPxWNiDQIycAVCYM1HcOgP1dxjrliJtZk07HBHCo0cdqLUlX7gTMMn1ZRvHs6jYEW/6qo
Zq4fFLmQu2VZiwvPKNpAH7xHb/KKCw3/gKtlLM+TtzFUmMSaXW/tICLqnZtPcIDbcJKRt9rbVqWH
3dYxgW33962vEeMhRmI4fPOujSc9ZPwAXGJ7RWR0DI4TrJ03jHUKcqPmNfVOD/NCfppK/3F0Mh7X
LXbLwsnfhdbqYYlxDVyDgiSa3P7UTv0nw0vbQDmTBfPnaBH61GfmOPesnvep5+WFQ7JPQ/JLMkAs
oPAIXGHeGeQg7Myaz4OTEtBi330SRo7zRO/Wu1nj45EiBJgO1BFOmnvqe+9EU2eIYsmlYavhaYXN
vsqL72ahLTshuJSN18tQ7/ileAhZO7tInvgIXAaeClUmZRj3/K1J5z1Mra1FKagSPmhmc8ztviVk
JylD0Qn+tLDvZm8cou0ncxuWI/N5UilT1Dt0pJIIIhh2ZzDUXdKUd/5aTlEpecmSAdClY9NIqmfL
jMaON2S1ogh1lTyhYINLcsnj8Zv6+1p3zbGzemi3eC3CuVjNZOfjWRyXmsF18B99XR+ij8aOpBgM
tjHK3h48uib6ZJIZ5MtHULUCmlJA0mql2jOfVxiEc/Us6pdwdtyTZ2iPHzdJ1q2UeHYnw9blPjBW
666aPOpj3YdsN6YAo+spgI+5mzLeVJIX9snSen9v5My1G7DUC9cfzGhqt7to4O9yjL/OpMHzv5Fm
5G4dRhGLDUbgxhrLqqUCca65n78vPkNGjuTerpyzd9RNfPeK/5fHzrLDmq0O58FjWj81/EzFVZJG
64Wm26orYHw/6GX/6eP7rngY76aS2woZq9onKbcMfX+++o7x7yi88kLHI59Fzl0t+Lteyt3pudwq
HJ9QfnfD+lRiGLgTHpiIwRth5REB1RbZNeDiybXdx1Xxzc8d6wR3svhixsTgKnVZHb4rP7mgkgEh
MBYLjpvJYzV+XIyax2Iwa/zVtqje0VibUQzLeVGaCObtmJu2LGR8sda+cc/4tg3wSYIL7en+WUPb
otI2zain1gqr3uaSUmpEc5LKS09iRE/VaJytLsYNbVBmVABhYxllQR9ziKvHhrus5g+XuS6u6OXp
21walnxKy4iWZBnprBO9nLK7KXWuP5YXhyR11BHoMyMtsbBp6Bqi6Wl2esXXbac+SU6pXh8W3Soi
gDSWYeE1wcd3q1V8fC2uzwJjB7YQbgGibPwALJ0IkO0uR6Ws9k3b+weZ0CfD3sPfoz8qQxiRNvi4
AbY7nCV+l9mK9uXKNuZPrG9b+er48TUPyCxZB9xGC9xZNOVG/NZmjnZ0Uj6q0ngtaA3tiIUIuxf4
A2pGvgKj+J5gWYlkg9Wja6zmCgOewKw50un9WJ/dDHrIWZyDN+fvGrUGfWs63HFhbg09VsSodO2Y
OKxTMqyM8+qm/t4V3GQcWOqzBqUUqJrtCwrjDejc2xkKx/XFPvhpiWBGW/hlxjwFtrREQOyHBRfK
2Qyby/40C3rYbs1Rb8kq/ag3joVmm2goNzHY3Ga+Os0t/EM8mncp3Z2DMur10A5sJq09TYHT8bHj
ibcwjwaryCXApvLYwSqXafbH3mT6C0XWtmjBLadAS2ipG0N6y9lYD3vHvjPXfD2IWPN2zgCEVuSY
5q/dQlSFgL8uODOCxOv0/IW9XI9u8R2/WS7Nygr4uNZ0nIqwqPiVkOX+3q45jNrLIEPNc9gCbQcA
BhvIW9NQBL80lI9e3H3vXP5zNeYRi76lY8t+Ymtltsfx4YuHbCbC9BQFX+c+V3gdRQUZS9o8XrsN
oUvW7CUXa7aQFqCVsjRCQCeERMXcYEn6I9WpVJ+htHDiwO7XFpHvbW7wSvU5/YxmCY02950ASOzR
SUBQpUc3/2qFHbvIcOXydpCjnN6hQO2RkzssZ9pkwy2mrSJOdlTkibvv4ebyYC2QMC2rj3u/stOW
9K6u0y5IGXgDFGu+Sn/6Ymd6M+4Saym+k/GlKcEuAUUQsDDmIwBIs4cyXPx218PrBG0OuF7l9qSF
CY+i0DS8+MqfG6XtS6ue5XWBV5l7qn0OC0d8bQbt04qwKEjJ4inPcepbw67vS4NSfIVXuXYmYXKW
M+tYu69pTlykrnj8Qyn2bzqLW3vyp7oGVzXmYsLd5Nk/t/tKgksU1h/j0c3WFblm+j0reLhYtfc4
9o3FbcWqszPu9L9/3b804Vxk8FDlyP0I7rD0n+opf2XM4w/teDTmj82ONWhlxdd6JphqaYvvf/9q
f+2f8mrMl4VpYxzn/6y+VjNWWpmqx2O5coNslYBfxBrJc1L/3yHgh5v+PxwCaLIbfIf/+RTw8G/j
0Tdv/19/9LeTgPeLw69yN7037d8/dPs9Cyt+kHEwDua7H3/y22TX+QXKb+vl04m3OSxwl/96DrA4
ItCad8isYBpgQoD8N+cAusQ/rRef6n/TpPM7hWX85b4dAYjrPs8a2uOuMUc+fVNiAuvMP6Sbka2o
TYRhdZJ7d35mKWaLWZ1dzwJL3KlMPS/srdEgSSKzXgTKtVtcL+qHSYoY9xxjuW2VNbdHF+rkyLiT
FgFHJucy2/LT3KJu4M+WQlQhXCbtAGB33zoTxJVeF0bDumG7ti5G1ZVd1EGNQkOuKzFMxSjSJUTo
Vn+XFfNhqqzVxrJS2tj558ttkTL+xeN00iK906yLHgPcCj2EU+chemczPU2LRK3arOLKRFTVkjcS
W6cRLPlixlfhRKyJXkcLwMurXvGmcP+Nh2+8ijGBo1ElBfFYS6os2OaUX1yukc9s97TEZIsFmPE1
RQR2SlCizmAgshTDzowv/OhQU96K2pmTCFF0/FUJp+s4s8zypVXEqfL0XOQLyQTypZ714t4v9OUW
cXh6M49x/dhKr7kZZD+tzK+RrIV41yA3iFOX3aasULUFuoEX4U6lrXe3FLyvTrRcSMqTuAJQzCiJ
bMTOdypT7Wcj8bzbuCRqiCl+rxthDMtSh345N3vXqyR5M+4J9WF7Ay3u3zrMvNJzDgF0lFy//dR0
/hktQXdQaTqfUybi+yWd8J3KHNQghtF5dxpBX8SIpUTFrJ7DpIXQGEJgjMe4oYQH9Lc4QWb2aRnd
5qboO5hsZVdrJNzcuLDlPAddWYw24TmmI49KqwY+s2HtrTrr3mcCZl433/SXFtraCnyyKUWAuFh+
NbSK+e+AHwu45urfLW0CY0tszgMhMsndYqklIZkFn7iA0+FnEjalRDmsOVgbpdr85qkCgYM0/HML
fJrseaTTk13yGu7Apcw9jeNK2lmGWPJsxto0IzZ2q8jSF6/G4cby8+EEIOxgMDa3471Lpm1xTumt
3raeZqDe7IV4qo3VvkqRfc8Jegu49p0HkKUcBFS9sg4J3U4/Rk6fz9gFa1yI/rhyZvReO4YlNJj8
uQtoO1ox34/G2B8v0LGbI7zovT1krTLHI1o4bbgYBMTeqey6NXsxW7xKLhz+QY3M7fPJjRPtYZ17
MiyL+Aq6bbrMpkG+pF11TUmVnEsif/wvOXORydyZFhWQdpFUuluHrlnqTw7udvtMrejQ1KCiGLnw
XocS2Q2WXp46lczP2cA0W/PT5koC6gGvDff5aKRhVramoFSlrNhBs83PgopGHFne2mOdWPGh6XvG
RqNjUWjjANMizzEh+vDkpt9mSkiLmvdwXPVsQZA7mmO4DgvQmafnp2YEslv9+r5RYPm5jE/5BO/l
Y959MWNJE7kLPQ97gKLrGhJxSbj46ih2mjLugy5Wh8Uz8sOamQZqtcHFimt5GEjlCPFROnhD7jxT
HSJjHccRFdHY3Myefm/g97qberLqKMXTMLFRekwYObFViGQf1xRa2MRf6uDF3/LVxVrJjF/p7c3H
Ze7Kh1qQPpVPDZ67G01vl3K6NVCH7DssiRGqpOvBFuo66zyakIhLgzSVJXEChYENKj9lgHQEzFma
FoBDvTaxS5Zp6d6otr8a0CugQYDMoY3fHzhCIn8Xmn7V9/F8I2RJI0E27z677aEGM4myGN8tQptz
KB5HBg3WYEfVNBmY4aRd5FWGcLJcp93oJp+bzAR9NogmK9wVo29/bEgOavoXZKXzUa+S4Skf+4Eb
Y9YOSb98H3tRHtY0X6Ohn43HyTDjz1bhaNVuiVN7cxGtqKeZdZ9G0czF0aps57LugIGAhZn8tUkD
lToW9oWHaCHYzD3vxjb1DxmG3EwuNpNkx664K4Ryr1fZoS2fCpXlkddlw72PTP/Z7wCGLVzLIp69
KWMzr3uvm6IhPAyx5Sc8Kqq9MZJ2R/iKt6/kgOxLTe0rcLz+4veJFg14dQUNDtjXNeecS2R6/bGy
Ku/O4g+upFi0G4zFsQTtKrR1fjfuE6nEdU9Dni7EMhTGBTKn5OwXlYc9ag1uXQ7Z6KKHINZpR7tH
hfYM/uww2ggm07CuLRTAGNWkCxqrts4ObhN7B4RotOJ6WkR4neJni9Hm89Dq8oU7ru7CbJzbS93q
70WcN3ek8erXVl7UocekSIwlt4E97/UFAcqypSqbJpa7k7TBmgF+vlnSrr6NVc95CbNGjHuGeHZ4
Dor1oqYnagU5WEoonMx4atJxuud47n2FFQaP8lHEdLH5WfPH73BEySdh0oPRYJwDaTtPtY0AkDVV
QBsXE80W9jm1dvFT0tsHElA/x3gM4EniHPADHXYqpo1hZeundVp91GoNXjZu/9ZVzF8mSz8V6VJE
vWG235IYmVGRa5xYPCs/TuZYN4GpVhzpRGzcllKAFcu5uKsNcV0nQ30mg3OMQKV05KEJoECAin1u
I2lU6jrBXCpqK/l1hC0nJ5hSivoiU/TgZ2sqj67BUJf4b0gGf9tcC6fbipnOCwZi13a4plhRSgvk
DUOMR80UTWgxEvmcmlBsDS6k33qjvx8n4ztjUawUMyTZmvtal8Tqwvtkh6XQMTJYY8XgdcSrz+pe
mwRVhkLaS1MlZu9s22hikhp6yA+O+bJWJ2tqTw52P7tcGE8ZtPAZP1pSYDJhcKyVZAHmQxowyT30
E3YHzbA82CqVSPDSmhblNhrO1VcURzaI7Ng8xB7yxEziSryLK2sl8LCeIoecZoh1We2XkVFmr3lf
4sT8ZAB7veodXveWT/555Tl3nTFwXzlfKrMyTpka0XGmWXvZ1oRmj535za3mgLrgq8RXLA1H3hI2
qHI+em2c76TdEpPSoZ2bPJEeqFjce0NbE4irOd9DaC83KI3iW9wALnq+9KbENzXVEfdLG3at5RY1
vCRc08UMeyM3rq02f8KmTRB7nmITPWfOCJEA9Y8MrQlyTufuJPh0sAg2j/Sz1kkRSqEwpM0OW7HZ
GfVN4w5JYM8+6tXmu5Mlxw6T1V2q6TfxLG9UiXVCOkj6gyjO2+ozweV4VsjlcZbjbWsMN4NWX1Gt
oVkUiqnZEC+oj8eCGhC3IKiFdIfUDqGqY2V4IuCR4ZzrHC29qLo6SEW/M1eX1g05lOrWRLr3I2fx
f9Offzj4GQxm/u7c93/l2/tbhRPX76FsP37k1/OeZ/8CI4uh/b8Ar39NfjyoXGY3UFpQOgb/y7Hu
9xMfQCwcpadzsocAhrr57cSn/2KaSDdwVIHmJT/ov5v8/Hzec8TmJWcw+tmw4J+h8NxoTXp/tkbC
q2YTHp6vQFj0b/6hDfNzg4I367H3M90Cffdon/95vKQMSfdYTdoR8znjsUDCA8qrezfVTGLV7g/X
/9+0fH5uvfBaJMtYhAmwnWDCtMHLf7Ai5LvAcXey4uNqNP6NLsg3RSWAkYvi9NSKijPa378g2NZf
rqK7ZaYxymV+RrrKTwzUUkinM6AQjhkx6FhmdM1wpunEftFgl+EgHJr9Zx1nPHOv0wtDtV2SAHWg
lDHrQ+cQ6OlME2TQuPAIb/OsP/rNQllD705/r5esZ3DCHo1uzT/MCr61EqtJHbbUFwiWCG0uCL4p
gZSfjEHUF/7EiIgEq+w6Bh+9thOKzNBK6vSwdsiJskRyEhw26BVP12+YNanntLD7Z7dNrvRxzaLZ
LetgxAjkqHgUX9k2Xa4gza3xDril+g673dxwlM+fTD2j1wxXsqfbWyP0qqZgbGpqvCYmJUeR3etN
Om52REtERooyvRwseekaQ3Pdtx42t0h73vQy0Y5MuLEa6LX52FGjwoUsfiyQlpjNF+kRwydUtWBb
o9Jxp3c0WXe9Z+91afavWaGROhwuae9KGrfrnMzy1eeIuMpzWrf53q1ddJczibBaoKeEaHH2rer3
sXfb1xzH9JfcL8x7H/VKGsy69L/mnoSgxiqYCV9lrpSAyI2XfT95ACuYM6bvRVp6NGlru7xhWOEx
Z0Gxc3aJGbhcUR8/e6si4CXOeswLNhOhXCVyZyOfv8G09z6loxDES77ep0zEKCv0/pXIh2nfLPqw
hwvWHOaPovraV1VK5yX9svZ5GybYjV4mvoe3lqGIKo8kF4dSorzqykq9kPKl3XEUVmddYW27g2oo
cF6YdC0ssjzWd1qDh6vInFNMUgwqmFpG1poVZz1Pxq+JFMN7Yax5GalECYKKh8y/4BLIMI3Fl24o
GVjM/XVd6kir3fKrbhH/KQr7MtaGZVcwwfQl2rAubsuD1nqUpfg9BJJBD3yQrQdEBnC6a4fLXOtt
5qsD6c1AMPkbbpIxf9n9bMWjFSI3X3HNEd19PJfmWaTy1lnm2dh5nmtza7N6FseciIYD0MiN6dtS
udre4WB7RUiIet/ymQO+Wee9xWPpBpEgFpJqGO4pnjTSa737ju5RNDrqkzb2RKsqyBtzVZJwXqWi
2RfzQ137ID6GP+3Xyr6r5+rFteLGPGb4TEz2bsD7g5xXkWFoNvrOBJwEo8vTfvVak9krIuGwSKoC
+2lz5Ai2lp1QZ28u1+VU+joZgkGKBYu+izVEUs+UnliMY1Y4SqhERcR4OK6TzB/tPveSodzRxfKm
+dFdhzTyDekmoYMdAeYsMVaRO6fTxc4fvLo+zJMS7qdFs4lcwH/UxIXBm+kBZ6W2enuZy6yzwRcH
/LeLWSX3ExHahDO02ZRciw5zml1T9fV8m+Di4CFlEJ1ML30aGpw+sN52Xs0Wbx88KunYp9CB5ME9
5xg8O/sOXzb3q7tgYLBLabRo6As4e/QPRYUPIaJCXxavmtMWD/5Ugb/pNdtwU7nEA+tD+ezGq7Y5
HpvxuptHYXEOmmhczWpCU+JoHOScYWvHmWQPG8viHM1K012Ev8SGh5XyjUczbRi5yG77z24s4geK
p/kL7Uca4jW8wB4/F+vUlHTPdqONFUAxlvaplXp9gdDPj4ZqVHVQdTGqcQwpmsvOtnGegUKmQN4y
pSEX8SBAjRDUUmcCiUsbms449j/jAlQFHfXbg5LEpuycWhvbcJrmis6S3X5jUOCdeSNZsi8wl8ar
wq9UiH98mUY9kTsnHLz8m9LJxFtZbS1EC1uNfSzd6k6bCxf3L8a6dUAuEX/maEP1HWel8pmh4XJb
QmIQooLq5iGpKKHBpJqR439TiJF1W/6v/f//1f43mBv+oSj4i6Lr/0iHa+o/V4EfP/JrFWjoPn16
cHP0f8wDPoqSXwVdhkGFSHn4w84Xxp+W/G9VoPuLvv3Ub/T/Niz4rQoktxcIAW7BwurYN7z/pu1v
mj9R8YyMHN7XhhjpvB90gn+umarOlZLW+0y2Rott5tYmHaoSJoEjnX7ZtJNHWF3euYMaDwXnmkp/
wfwRkWhRcxIGZLcHOnOb7tGMyj7vAQZYOkwMvIdM0N0SJI3SLTXGoJ0X3HBQ4CDAZJtdASvnWcPT
AGvqajqh9KrkhHAdsfjQXtXlmtcspYzHme+19dlB2nlBUTXppzwT69Vqx/FjbnUtbpfikyab6TDD
+2yZP+TyOHl7/mj+VPnCqnCcwnxM6aLUQZaybUFizyiVvX7yI+D1bmaRK4o2QTb2vcJR5E1vTfaD
epDTFZmXOK2Y6cCO1E9jphjbJ3p5qJepPCwT6qLQ8ZsMHjLp3Gsf8U4eSFqRB4wI4WRFuw6HoS+m
kbkwLaq0sotjG/fzPle9q2Clan4xHgWc+6opnm5MJ65fh3k17mdydacDw2WycqTkSZHgQsWTNVnV
ThYg9LnTTZ+G3l6fYwUDGPRJ1y6nBU5ic8Bw+KC4l4zmJ2JHO1J6jPIgTVoeNkB2JJK2M4BY+vPc
NLRUoUrmiNlQCktezM5JsA89A3IuZ3OY0d1lud0N+1T2uJNO3OqMUOiG33UM1k22wOpgDWUciMZZ
MFnLB5cuYp5r1Ld4Iu4A3fompGtBcpSYqiOO72mIQdTo7c15nqN5yJsAhe6U7Fdz0LnQSds6gSHL
+bsbZ/obkAObqMNqhETO+gj7+vWtIsXa3Pt95RzGZmkfDKRZl4xdyk8Nbre7WJ+MGegoGUi3SxM9
NHv3Bq60D0czjSMs3AiaQc+8QeTGYkxRkpTdfp1wikrd3r9ZnA6/wbgfgxFZ9kXqx4u7a6yqIF7K
gg9w0pFiiO7SCdNx8zRUmF0S0h1/ZjVgpUi0kP8eV5NBOS/Rwx2SoTMf4zIbT3NfuXuzxJRg59ex
fMB24Ys+O1o4rZ4KSTzFVIEVkJ0amhYVLowL6EkiPONcidK+KFLHe90OFYdJpuhyHKkMBAQTcJbk
+WiFMu4eMRjtrztPV+/lUMUhgSrrM0Oy6hgrHsyBpkHp7loNA4Kp1eTN2iz1decwZNgNTZ5nO3PK
4sDBYCs00rh5EmBJQG8+KDMjuJeBwhOeb4jL+8JuzUAqvBmnoToMjcd96MY2j2+70O8cZBgB3XjL
3ze1bSLNdGIjvvwwrhmdob0BGEZGJ/TyG6T0euK8g45088OeIBhQTw5fcj2zQ7Jf5sDBtuy4xR0F
jW2+LfP6QuCGE9RF4i+hPyHrgEqyAO5LcGkolFHczhLOnZclb2Nc+x8HwP/1Rv6pN2Ixp/67x+IR
mXOW/ak38uNHfnssOjz7kGFh2ILr+jYO/1dzxBD0OTaEAojih5z5X49F0/zFhHczfQc9PUa3Hk+z
Xx+LW2w9aQdgF5ZOU+O/xGKdP9MjcNocqLZg5A3G92x8X/78WNSFX5LmkZgPUrY4ILWKGGT60jy+
A1VWTAPtpL+Dle2/0HHn0ZIW2r3pd+uhtrUVjI74GMLOFlBMjshzqAmDdCytjahu21ep438ZUGmz
XrcK+zbH25XiE2+yU0Pvek8qLygVqOnZJCz7NvXrmYlXsR7IDy7uyWtXR5LG6C3jP/sNSyKewKk9
2zfaNiFe6jKj/SiH+c3nefGGBcaage1w2Th8TJtaquhx/Cv17gKnq/adzTB/G9D63GrFCgLs5evr
yrwt8NukcAMLnOfb1CfGzmwpnBMKibskFXfGQNjariml+TRaJO/8A0fzAej8DvB8fAXkZrh8q7g5
eIb3U2ulUrada7EUD6q3/JNDJsrmlNhz4qFDQkqn2W3PGLPyb9kkzXM9m9s4SHh0XbJCnxhGM1Qi
wKU5+WqcrlSMfbQ52s1Xg7bBC5l48j5dtSVysjy/YifCQ9hLOZGUZLwekpRGyijxC/G8/mlguz86
7Xxm5Gdy4DAP4HZf8050739YJP+mg7V19/5ALfGh0SZuNzAFHkYRIOB/vu9aHOcTpPKkaaBXfEWH
stwmPJ0/Gaa93OK925/G3OpP2LpAIaY1hsCYkKi9hJSEvl7095YRcEbg27zcbOrfCxKxnYd45d86
yzS/0aI2LhPNnG/SUUBrJt1yixHIM0HE5sHPsvK5qKECcUDUj1k9IyrR0EQWE4aaKyPACIKBe9oa
9OlSV9bXWoznuTeN4zDGzpHMdBzBsAgPEegU0eLAl+qtn+6d7LVs/fzCtpv5S5ZCX9EMmr+0PbSF
u5b9sR8gKuKUmWQ7IX7I5uWeRVlcu8hDWUdFdiysrzpq6H4n4l7IsIDjvvRsKAJsRpYxzDIaQI2b
+wddAQabGWCkW9fL/VLzLe3I08qvKkYx59UrzRccltpvXtlVjL4ZeGMriyHWcVGc+GoKraO/tNll
idLoKk7X5darjenKKbrN7syiTI26VOXHtQfsDZSdmPdaNiw3ksygs2Vy1ssUglae5qxNrVAQzGAd
doqjip8Uydm2sebUk2X5hyCWn/Ys2H3PpBWpW9A74G7mh3fDH9qfjKtiFEyudp8Ourob/LE+aBRQ
z+syg+e4APaAAdw7faO+zKanAhzj25XJxZp+zdtmuW6FGV+g1exe3M7GASot9UOHdcDib7DvKKon
csJgMafeKXf5hKK/5Ls/N9skUh8SFUlnM9msGvN+0fuCCdXKR11Hbb2yNxyW7WrdT7ZjbhtqU1z0
TjsYEOqaGWX62PE7MRy6hi9Wdx+3bZvD62Zbsd93MK5Gi7q9KT39k6dV8sVHDfdS48oH353Rmqha
TBKR4tfZe60Xhw7ioQoAp+ltWOMoDmQd4QqA3bF34+lds0Z/v3Q/hBK/71fb5cd4w/t/7J3ZcttI
tq6fCBVIzIjYsS84iaQkSqJk2aobhFy2MY8JIBN4+vOBdvWx5W57131fdHVU2RJAMJG51r/+wQfM
hcGFzHh5tb97/AprQDCdLjpbXYN2swf3X01dazxmxCbdMm7C4BNYxXjKpnSknceoprnVXZXoK8zM
OV5s3sEBZ802OgaYQ7/mowevIGxVg3RfdNELdT4fxrQKcWjTwdj98w8Acs5tecwDUKa8gc+rOSdd
M4n9c+Gh9tCZ0CdUbPGu9SJ0SLJin4lwV7p3LexAV1WCkAL2evNqYrh1LZQXfeHdg9UPbPpqa19g
sq9hdlrNEBGYHERPhd/C/EqqGIrBr+/9ch6/efhQ13whLAuVyE/Qvyo78kYc5Z7rwXURZ0gZfWE1
R8EeWn7xDMlqvs201HcFzelVXy6iYauqvEMABHasSxjVCvewQ+GqjqK7NZ56rwyvyCLFhaFrh+pu
DmR641t8foWPtrXqpZJf8J9gVB2mzkdAsuFgYkUPraKd9f1ACFmF/bPfQZ51sbnCJ5mI3SF6j8wx
2xuBERwB5SDg4/myK6Qd75oi0S+dV81XncI5NwXpI3TTrxgfW5b+LGLJfkXDjbmEbCyxne0m3Nl1
TgRst8ejt2rJEm+aQ+GM0Uvl86pTE+j7y6sX4dj7qQO7o+/L+Y9YhEbHGZ/MM9z/aYDbCy09tNrk
k9nIGbv6JHph5eGECp2MHWR5NDirH0nhnG8dk9TGlUO7diaZEqsyq8yfaJhnsHuoCh/8MvsLRStu
mXGiD7mCT9B1FixvB1g3IeR0QzCkPmEkw1ny64VAkfjDCcpriAkONYMgf+tSDr4pG9ir0QbkY3um
r+vJeTV5wVaXvblQusWWuyU6N4n4AAneyjtKsebVs/r5YRbsSdu4lIcEG3BGyllxbNNCksFamil+
3UwCSpSV1a4nQJvXVfjmx0mZOGGmff/RAsr9PKS+Y2xQb5X+RhJVmAISVMXtWPUoBn2Tth0MBK+Z
Agu9YgdPD6gTK/JhH2AguZlmAna1U77Tqsav3U/kVKwNi0lz64Hv82KpjRzM4VPrcqywvpJNVyPQ
0WIm5oO3du8XgC4rc/leGWb374F29pjQjNNGW+m8De3pvWgaRkI1IC/3Q/wFkHV1hcENizWzGJN7
oO1/2b5TYow85sdaZMyCQuy7V56NXJ3BDvQtVL8O/tIIlZ85B9JnaWT4R8+NshH+pGX2Hp9CHEWL
vCWYJ6FuAdqw2Q1WMmmST/iyijNcuaXA6XR9BFTlqJIl3tT4/iLhTdC29DpBCiCHnC2vqCUPSqoF
p456KCgEOVhztA48SYBcgfzgKY57eYhMh1NnFpn9MbEjTMtQjjU53mP9Uv6E0wPJrrXBlKM1P5ZF
zb7atyWCI3Z2c21UGOjErsqPEwshgLCH+tPA/rdeM0S0Pwji7UhbMYf5geRq7ByFn+lzR225B/4I
ab3lPH/Bbiw4BMNsbKHL5cBp8EyYHHWz2iKNwDEN/QI6ZAg16GoMVmFKDCe8y7jb9HADiShoImB7
ey6+IOw54/dTpGuXshV/YgK114XKy5OP9+U9HhJqzWEQ8mTCaX64vEj/7Wx/19k6QKHf7Tk/Ab6H
6lP6+gbw/foz/3/uTwQFti0OvSjyTVrHb4AvY38zwEPYs1F8Lngvf/QN8HWQiRIVyOjfd4GEncD5
V2dr+3/4/MHyYwg/Lxzw//0fTNTiz/W3jkK++ffvDVcc58cWg5ZC2Jh34SyGBYr380R+IB4knRNt
HCLIrxu7LYpXN6NyJJ/PtBp2xXEJDJD4acphIbTm2JQyjOvKWzhTRN4QJZYjG0vHT/4gyjtMc6s/
QzPD3CgmepVx0WCUG11H/a6s5upP8kLtg+kJ665LlddTN3b2LZbd1J95RvbjFo8o7yr1gkfAm+Lc
6WG8M8fXEsonTSw52jjjdS+IpEfSoMeC0zE3G/0qAbU0ECMmnOTgxFZE6k9la1oTP863zK/yj4mR
22wmXcl4aILKtqV7Tg85jGm5iopwuI0nDaUSy5TZ2bidFThb4m5IsqffzLByCsgPaUNOCTwqo+TG
zvwxYGzqY95pYKSPWbGR1381AAQvNRX3aQD0XQ92IZnUSvVXUI7VC+WDW6zxApuuU5W3D1OTxa80
kBaEC6teUU/jIgKp1RuoDnUaqNPs6vretSdinVWAOxmnj/JJtErzU2AzCHcKGw3lRFqCrA9sEQOO
pzluB9VAb+Qsxpapfy8QJML4ssu/NEokTKPK4B4qRHOIwJIfgdLkBqmp3FL72+CBDQ7qtCrV0e1j
fwMTZLgOtML+bJaiPY5zkeSLfQR7XOq2/k1glrgc4zbDKKpshkcMOTv4r0Lh+5yP4kNK0OyH3gCJ
bpTbkhwf4v05Mx+lDfNWNfQ76P6w2OZYDO8LxoXt2sV95UZFXXuNlmD8EnbhnKEU6418IwsnuRud
CqNqTJSzDaHNGOEK4Y+3haE79O/ekL+2y/g6lhqOILItOGg4xMg/M44lptdR2zYr9HYxpnJhJfZU
luk5aXL7vRWX6UM4u1yNtrx7hBVDGnGbONfCykZSkoc62Rv2Et0zQaa1+rHdg8yP5zgpi7XHdOHF
qOLuiJQx/Kw65Xc7krZivCiQg0GnYOJ8DhnUKZqtuDY+YEDk3SeE7sBUhLBaQRSc87+cprbDFSJf
6g8TPVoIGrFusW944nvM3ykhk3sfZcStFFNy9Kmlwq2oVXuDThoc3pvicsNyrZ8CuzXvYsxr0bm1
/LmoY+e2HZ2BsBJsUk9ETdWpXKmSt/yDrkQG86eIQ+LRVrnGjaphzJ6a/F9dCZw2Vjocp8w7y5rg
+OKmMk1d0QOTC4v8UQ1qFY2YbZ8nNdrTMXGTbN8q714EWb5pHH9e23a65F914SPBlf64lQjEXxic
TtiRkQ6w8QcnlOu8sep1VUr3cRhcGA5TKvp1jw3cOqlS8+Q0pb5Z8k2unDYj67eW8CsQjG7DaMRg
xoZ52/G+nHExZgKMDU7xTkfKhjcy9DjE+wtXMdxgrTGYMBslrQK5vmgvMGBrjb0aumeHoIQHIw9C
qCSdrQ52Nx7HuPJu66bprkoMHDa4nM7QjMvpgTxqCxCmaFFyu/EhmGTxoDo4tVAQNV7DWbqL7LDY
ogsuN8QjkmQl05VokxPS6NWAIpFeOb0ZsyMVGr/JNtqrwY/abZhaL16UMNbPYFVnEAwWBQe4GLpZ
z1Br3UrnOXFs50C0c70WPJYdNDJ5l5rOSzg02OrPdrit1WjckuUU7eNlt8YR6n0l+gbZIOzzfPrU
SYxjZp5h1JvXWWr101ogL4FQk7zTeAyviqx+DvzJh0HQ/OXyjW11ap1NWvlNBDwW292dp7Lsvm+r
D86ijbamazR25q4068cxtTE3wsYaOg0zDFPlI5EfRN3CcGqCvU9uwHryMPUYRtn66FO82zYV8tjB
DeqziOlPGIxXFvbgGyGRCq4IfTQ3PqaJxy72nZSP18wvCSqNW4SKDunVwJIso2uPb/vGjDsLbetQ
nU0yBa7wrsEpB/hy3U/1fIKhlUWsH6CmAAvWh3aawrM9E0q5wf2reECiD/897D75dWIec3I+rvHS
breGRF29blzNEJPJJrS1gOX3BBgHHQOb4k0LLWU7k+u8IYdyOhUa2v80iu7dnEPwMlxHnqwwfYCp
0vJK5MmayhqT9y4v1x0T1UeEAdGDa0UOPvoAGW5tQpLjawojU21ggCevhY5eE4mXr9X46t7Sob5O
O2mfPUguj4PCaKq3vSO8gWqtB5ZOZpjvkengU2Xwj4SobBwWuFMr9/9SepTngBp8PQ962gHvhjus
t4ovniQIiTpVDjOoXu/Qp3SDdE7sMcZN1qc+6WNJ2Z5dgKFN60M0tf3axhnAaq5CLZO/nKLg3Qpr
goz8fDizCItTSHbRfYbeaeVVnr9NPZyqhTDvfUc6m97KwKNm274vAjvcGMNE3ocSf7pj521bYeSP
JfwsSO++9b6vHaJ8lZULVkaSFyvqAm8tHL/aoc3A+ca1vSvRdOk1OTohMY9q2ldBqg9ezxGp89k7
GAhQxX95Ef8nXgTdNcOX/6yKXL8W2GV0Vfr6/RDo60/9PQOC/yBsZjxUwgti5vIL/6ZGWM4f0B9M
XD/B08JLl/93pYzuUWAVCLd+me5euLN/UyNwTbT5hf7fton/iCD7xk7aXVJ6hSVwvAaRh1O68EC+
B/T62a6bdhj0CZuMcEu7ymS8pgqEluOr8QGq3nQEsaQaNs28f2GBju9yhxKEfqxq33/39P7NZEC8
KdsvmcEm3n6YOaP7hDb8491AXGryEFkFviqVOMX5XEUobmoidfSIQn41Kmd48RnlMt8pg75dEytO
Lx3N0negofrVpxBA+47fkRAtURTiHU4ogbiaPDf6LCasTX+HJ9KyfDfLuDy/RZtMzwIDDHD6jRLa
SQkH8sKpP9maiezG03PxblzmPrven2p3NU5aZJvUh6c1+x7hBFNu2lfl2DGE6sa6/7Rs82KdMhfb
EAaH1K3HxIq0ys7N421cZ8l9PpDthsBKbpYO6pkd7zrHIlZvaQy827RDhXj16+/h56/Bd6gE+SJw
s2DCvnzo71BefzKIEGkKear6CJOyGMMfPFwslkaDP8690hQ7TSSKD7++7LLWvsc3feEzFIJrzHhz
+cdyW99dlrip2GlkXKEvmsVJ5MlwIkJ3nZK88fzrK/04+WSwypVCbIAQAnsi9N+O3Rp4FXMLNeIU
NKbz2qq6K66iPpisVd4k6GiHgrrOnLDZIApTlb9bNMui+PGDslAsF5477Hd2hzfL3PftFKt0CMx+
m7uvWGG5r3mx3IPLCHZLBEe9mky++itVtIoDKa/9z2T4yINCjoEbhN2ZWHxk5OtlPjFcdtdYMEuD
afrcGGOzMQ2C/+g2SKHfc2DMw+/wx5+/KPBatg0qO8vhXWVP+/6LMr3BrVw3Mm6R65Wvadfj2MdB
1lfOyp6mKj6qJM0/xkFI2uncJjuvdnS6tsTof+lhodbrCQSeEIRs/Jx2tv9pdJvEP/76K3Z+GhXh
UWCziDzACMGY238D9XtdkJpd0tu3cHqaKAzAnhKEjheWBlq2YU1eg/kw4hY4rAj88tedqKAOdQ1q
Q8geOaOzc1O4dOB+oWLEfYC9cFz6VeO2zTuSKoNN1FYRjPCFSUJeEaySKJPVSS1Uk3YhncSwbFH2
Xbgo1piUexINi7OVxfcxCZV6VQx+e+rhsfQXRou3kFtEOlnsDQ6+m5SWQXZTLEQYGE7OMVnIMfOF
J6PMhByJpcc7GBcmjVpINYKB3GbONA172z8OpgH3RpW9D92yHQ5OZFlPWD6r/CrCWDOlMs2jj9iz
wONJqfn+HBZyT9NIQjqIND2INiw+pWPj8d4vhKD0wg0aF5oQLs0QXngOV8KxwrtWkZXpqK7diQvH
qMDVi8hMFQctQj5oSKW0ISQ14R2gNBwlIep+z1Fjob5fSExB7xcfdGkm11YXNo8umVBXA3561k56
5fwaeFiESlNju4T3DXJYYi1eCbdTXwghh0FFZDhsqurCrNILycpe6FbThXnVLSQsJrHlvuKv0kcv
HC3YWfC1sgt3y48UnNoLo8tZyF32hefVwfiKnYX7pRYaWCoXRlh2YYfZF6aYtn194xHhU0QPg2r7
sqSnW+ImP4GjWNb8gm+iBsJchXjOAKFYU5n1eFQPzEca89TnPdYjxEO18xUB5n3EyDKF4JpZRf1o
+oZ9yCbbXkhZYUGh3ZqLl09CuuimiiLOQ5QFqmXMoWJz3RW9iO4SiNJk++aTr5LNpIuwv/EkdjXx
SkW1kAo3HdfYeUaSRXcjr44Xr5l7ojQQdo6mDUJFF65wASD0aIt7sAf7N0TJvZoiaGjrWkZo3ZNw
UNFOFYhFtzKiKti5VYxKMphddswKV8FhXSYd8t0Ri3J5Tx5VWW7rOA2+GMOI38/GrK2e+OtgCE4u
nKXoWNl+77vIbrVs52kvIed1xEXGCQrzSI5zC/VNVuluKrxy2ptSAiTh5wZg7Gt3Kq5QEKYGhb9j
vTeachYMR70cilpemsYdAYUGxlJ9Vb3PsLNCKNiFPU5MSOXPeEvZxNsSZiWuE5VIxBA+dgn9Fd5k
cBM4jO0j2SIWTJWGO9jWPZ5i20DoGYA7mxp1WwYkWG8NXpWObHQx0OC5brHB+z0eFmshvs7Ul9Qn
1cJm+YwWJPQ2ATdAzzyVSXsQcL72ZFYQEIBasoVSUKfRZh6inFwa1TXhfRapzEEG2tJWl002G9dQ
bZydaKLY5XZDv9mClsz1IUkFPgt56CSQwvh7KxHSNrF8YhujYZUSu0ZioPFnR2IOY46U98g6YZeU
ElcfjI5hP02FsoaT14SIPiuSZW7doeJIikkP4QdC/CLsXZQmonqh5amSY4uXlKZZcef0WvRx/+QQ
SPLq6ojxZ4CpGaAjYSP2FsFfys2TrV5uCpup0ppwlm0q0valQPhAHxdn46N0PfWx6RJ7P/oqjrZB
7iLnrAhKsHduUWd6V3WjOM26sZ0H2bviCWoOf0N5hmR2KCZfb0erzNJ9py2LMFts76271PDD58ps
l8WZZa3Ef1OiuNAT7m1rdDZ8N4mquLGa1GNxzQkWPhNvw+ou2SW7TSBCDfFRhpEFf4lc67MV4P/D
/CpTw22Pppnic2FPMNTwNH17yaXresY6RFtlP1+Zub98+OXWFfsT90W008lxKz7FgCKbSTES7Hkd
5uBX66aI8/Sh6nxe+Q6c6DXmz9hTrb5K7lrhTKQN2U1i8nWjThhuS6y3sBqGVkBQ50JE2+IcbC2b
Bi/Tmk/EBkJM4VIn91X5TMhAeAzGNCVZAL8G1gX5r6+qWqxKdIdcx+61CbBLmZvBiq7y7DHgtLiS
lSlObRi3L0wDIJokDtbExxoH3OE6QpgwbqbOb4kX9Sf7qrF4rGsM16a/8iJ37/UgCVZrCVfI3yvY
w3JPYGn5hYZ82UPStiBngKQEe5taE4pcFGzhe8OMSnySmxi9k8M2N3UqOad1L6/xa8rcjWt1Vsy2
5zr+CmfZ8LnDmzreFlbFa4LhK1QqB2vm9nPJhjxh4siS2qplx97i7MATJfRw3HLIqPZadINFrkFY
9CMnrQ0c6ndt9mcXjuGTMVGmH+ewR6tLsPwkV+UCyZJbjbHeVpdiiSNX4CGHhq9FrQ0ik3ZzPY79
rZ784jED/1kFPubhJbFC+1khmFmTCCuB2QriDm4rTzs3Rm9is5W0FWYU8aSaZB24skyeqETkJzOs
2EbYOiUa74Rx/CpUY9ByCkztYxG3Il1mdnYwMhGE2fau6Ukz5pcRwQ2/l6SqoxE16iPEYCbqhY8Z
4YEsEvGgYYwygx9amW5RKLNIQcky+x4fldk9lV6zROViMOjdOqjkgdiobuQWWzm+NRVUQJ7d7Jfs
HVIWW6Ft3WGRg3Djag5aVj/jd0D2KSIGcB1BkG/fK3fCOocJC+7IXRo+s9ZLeV+BVLPBWhCndkGZ
eGqlh5d46lzDgqcuirOLZ7bCPzHuHcLOi2A8t5EMyQRFx058IjPEdkfjAIE7tfscjVrXJDbgEWHS
h0gviY+p1kZ8m3dGozalRLi+ghk89LdQ4Lj/jnHOjik2+JjSpnmYWnB+Qpo9n+E/XjO3l6r0vxPH
30wcodwszfx/hlKWKIkXAtG/B1K+/dA3JMUXf+C5Dvnoq48sEQf/QlL88A/fM+HT0rBCiXCWQKG/
kRSyhgSwCygL5sfAHMw9vyEpjvmHE4Y28hJEuy7yXfefqEze9ESwZxdnK6CZBROAHvUGCBCj146m
GdcHUodznEGq2L2zcVU4zQXMtO8ezb/BSbwf+8fLtSD/mjwLjKUu6ND3/dco6fDaQFQH31acieMk
Ttlgh88TT+Cmbedw++vrvWmXl+uBx8A6omGGcvfWgK0zyBJoApPrlSQdr5TZ8BZnmia91459ACXw
7K2NhcyT8lLr6dcXfwNGLBenYffATPj2kBK9YYsieZO6lriLkxPUfwJKhspYiDG4mcQM9TGaQw42
83cf+d88YggPiMcZSEPQXZbN94+4l33WqcAvD10pMNnC3OAToWpsk2HaQVc1p398QQ+BtcnlWL0m
deJyQ9+BHxSqusGXMoRJEtXXPpU5Fg59SIahbSAdHb2XXz/Wt1gbqSTuJUEDjJOHy+D3xwtOyHLn
ONLjHlVJy+gCKYx1N8/4nSKPchBPEIEqyI2sHOiruTi3o1s900NByEjoe/Df9aV/7icLPl83usO4
appEol8M9YfJCn6zCtwLtfA70GS5X5hvjmAJwpa2nDf3W5VhEGdlP+zp9GPnySiREF3LGIb3Lq5b
8qjaWKijqJOpgKayVIi8g9PZCKHeYhzmeUd8EO1DOTXUVbbsvFXi4Y2C8hMzm3IOxAlieZkcR+gm
5fZSbZYWKeekrbu0FVAKFtPLLqXmnPDM3S2zkhOpl0a3HXwT3aMx6bPoPTzMaJQhCgHvuR+D0W6m
jdfNeqSmbSmsaBKwRWOX8DZpQEjdPjNH431WoLw5tx3JwxjRZK1NNyLB4Wr8eRMhPrNKNYeuSNNM
3/ZOODoPupoU48qEVghbaLUaQ5TsjKjZCJDW8J4yA4FPrXp9H+ZtF6x11DYvTE6al7kz7YM35lSG
eoSsH5T2eE9vxYwlbGe2L02oM/Ljzn0NOlOfwaYo1BFuNS920uuz0Rriye3hH9M/UPQjR0cyM4X6
BY8UahyEDzUKbQZn58Hp+KRE3ZBuUkguSEETPVtEewMIBMp9LQaeYzCPPLcO94Qh5EujiAifCfty
Xz3q6jOS/nDb2sq1dxNuoME61FS+K4np7fnrWk2YOQ/rBF/84TbNtfzEgA+Q2HH5sNY0NvJKqpEu
wMCwKzmGqK3KQ94Sct4TXYnkfNs7VvI+GVX4HDTsp5s+HyjxSua63mqsPOe1lkHzksQNL3+LNiJk
VEgNQ0j6Ctc3VgYOK8baIRjjuiMvtKBOr2EgMuxRm9GzeKS83c2L1vSh669l/Tgs2HWYCNz4kowq
TzXLZ1VEsK6CuO72l+ePn6u7tgd4G0nukwAcGIlct1Voni5/hyRhdL2TmbFvzEzx+awPiU+0lmLi
zZBfsoCT5fXw+hxzQilhwVyTIGzi3S3VsMlbHTAgBDGF1YroERylh32cnfrWk+AlQZlb+rHxKgaB
q6jW0bijqZ5WkX2xBi9SYR4UHMQR++HSoC2UNM7GFQyyTOF/bkzRGS4eVOqkdlGTVQlQx40FWfgF
bFF9GiejxSo4k3N6ryYo++8ljz+h5UATKK2koqsw8xrNMsyY2szTleFi1+PE8qmxo4Sp7QRbDqHl
LrQJTEhafUDq6OxIDLdPbrAkZIwKY+JJE/hR6yevxPImacjk8SxjohGj9SacUnyQGBptiPjwVj2I
/Z3hJf1ZUUbHqz4a3T97h9aa9SWVvY7DVF9DQR/3ToAb92owrZrkEYavAaYYn6ioxQkfDv+ICNw7
NSY8OoLlnelGILXnC9foOPFLj+FNNnP/KSTSBcqjMcTphsUdHp2o1xgTOqMMod/50bNdScLgheG8
65PYwPKsfa3g5Z0yMmUc2Ag2W7ZAws8o01yohVOOKWAi+JcV+7I+c8yxlq2oStK9Z0Sc0ovJBlBm
8+KKPnwupwRPdT8OSuby44g4FC7Q8yJ2PzWOaF4muWScjrl6RXQZP2eoZq/hv+dPTGCz91k382Jd
LCEjEyey1EeJHjQhXo1hSG4cx2j9BFmU4TFiV8nHiHcC2zD3CGZkhu9n2Yg/S2iC82EmJTQ42KQI
Y8spGhJG7E50+dHDOfTjHI+ut8X651iETXTDgCK+77DYO4AzP/lJ0j4Xffc6lXrZ/VPxTKLHsMkG
nhOhH4v8oRHpMawb68/BiEhrgQ9h3jah8h9hkOX+Jh3VIsAxxg2GVWLNe+lfO1gKBruwsqo7PVh6
2M2O9VwmQbOptcSzbiwTtXEmiym/gX/nSOQR4+XKN5yPhbD5+w0nVvfOTUILoDVQabdqwaLr3Qxt
tlhZMXaPOC/mxk2JYpJHV8JfmHs3/jD5Qb1PnSq48xObJAA+0pXP5BdmAVHWL7UOqEWa3g1ubMCd
NY7xfK0tdnFb2LwOm4VTxN2pC+R0oHULTgY6w+euJJ5qQ+w9fWWB8IqJNdtb7jHCXy1DwLOk99/E
2liW0oCjCoqqGgMpC8d2/Nks9vQs5PeMFnfj9Ul4w6zattdFEbIPYinNPfnkK63SxuE/JHnFEtR2
HN54RZPCHLAYdxTdiLUjQytisNxYyqvFXecmbApjnQU1V844TMo17EL8bGwu79GmF1cXCQ3qnPTK
hsr2Ok/4tawvW6BPrky39Q10J6uFqpzck5OJ4/zQKOdGDYMJ6uPSk3a9IT9VUBPwF7EXQYyFhear
X3A+SqgSdIduWtD7tTWYRNG7PhXDRF9z9fW2ROUCh+HLRSWBswXHlw+v97otum5PfpO+70dqXxwp
oC3NBbCDpUgpAH3EZEPfCi8m4tHswvpFWW2T3FnuyF2nZcNnxdiCS1YdEV1nZhWF5LTwMMEjsi2J
W2gAuC2Ovr+OteMdh1xm7Tpt3ekxMmr3xUsEG+vUGdmNajqdrvJiyCRHhoiflD9jFwI7wbtxAAmA
VwJfPBa1YR6bITG+9B3xjWjFAZe5Z6qcC2BmacWyCNC9DOs27MWT3eFFuIo7DeDb+Q54VazT5Yli
6AUB2p041ocmYCRJ6lRfPZISGdxkmc3XNJQL7Acf5WSIRRjRW7OJzbYrmeGSaIOR3DOCGURiPCdK
y0eimo3hcfR04TXrVCVxEpyJ5YH+RpJYONuYS8Y4e+6mPDVi8S4LqJbjK6164FBBuVFg5I7QBp//
dVSU6YZ0AkjF+AldlUZIDeJbC+2FyPmTXfZ4vBnJtOV/xE85bngssrkhqitpz3XAzpKPifFBG2F6
NHpMydEhc/RMQbmPgaxWk8aZpRjUJZnHI9Z0UQj54bVD/DPENvshDtjS7S4edsIkdqSbBa5xWreH
euyRufeFOFcOWwxpYD3cwrGDQoWb+wpVRv7FSB0Xr5w62odzDVDR44NKIic4PrvCl6prvxjFdBdq
Rx1Y1xQGA6w4PLnNO7ecxs1olmtPTuWeZJ92S20cPWq0wbuMQ3STtYkibcC5c0xgFQQ51QPfNudy
pYsjJ1955ZSwtJlC9Oug9LZxWNziPonJN4/qzpya+F1jeANBTZZ9qsdymbjEJgUk2oMiLDCMGe/t
Upyp/KqtRQjJF9eL3KMN4wk1ZWmFmUlYgq/I89gb2fzZbT2+EIdMbQYKLuEFm3Iwi5pCm3Hm2uAE
hpk4jMsOkoB/Q4wf2A0Z9CxuesbBs6e2uZV5wSItE3ab1OtYkfMY8d1HugDxnXKVkSZC2b35dRu1
dB0/dCUoBWg4XIAFAQTxtu2HR5yFnHjNvnEvRf+oAZi6pfD99XV+6oIDgg8BKoRL2+/QuP3YrYVR
0pMJ0Tf7olqESQOTdHiTy6TF0aK+9pyldblsh7++7k+tP9eFVrC4sdkO0eNvui5a8sLGtr/Z66zw
XnsDFU4pNcC/Ql/Sbeuyms4eVpnsFONS5f766ssg+c3ThVlBV8wLzk28DTufZAZ6IrwaoWFEAzIH
nfUULLtudpmr9HHDnm82HW3JUnmT/8PmfrmF/yJ2v0HsfG9ZY/8ZsGO2XHevn+rvAbuvP/M388lc
zNttWPhwDIRNKtS/8LqLXwyYEmxs5xvb/194nQCvswDl4GUI56t84G/mk/cHk3y6Mc9nE/D5Jf8E
r3PekjAAzxBekzAbcDniyN/gSmaZNGZkMFHD36HNSNchonUaPnS00VV3zMzST3ErB5VKsitf9hiL
3UB5LRXqqRBJfw+FcXIajLLDKMjt28qA1UJct0GNbmYcUzgqyashz3odXeVwMdP0xo3VSDrOzH+N
hn0EUB4670x3pNPlPBjKQSc3YixdRJwc+b5BdhScWKh+QVUe0WLwlmFYXxCUgpHTaL5YVRf169rr
Eeg9ZmRjC3uLXlj5D0GihyS8S1Oya/oQ4HxFNglSUWZ6IAvF0M3GhHIVi601iYnMgf/71vyfGIMC
IA2eyX9+bW7qAaXuW23N15/69uKgoCEr2YKQvtD88KAAe/xGGQwdXimYf2QkfH2l+KNvQLdt/2Fa
0IpAK4HBoaNxgnx7cSx+IesbNyUE0xh+hv+IMmi/OfKI9l3MJ0kZBpAD8X7LDkuZxg11KrqDW0V+
sMH/RpxNYklvGS2S3dVmAe9Gg25QGn5EZxZ2h6msIiyb0+goF42kXyCcrU2vusL4m7yrkYREDPBy
4ynAb2njJ40LCdokLEhA670TOI59zhYVtk7i4tnBFAGHYtSs6BOi29p0CEioLH/cdK3drUVsdgr1
qzHv67b0Hgcoa79Rob8Bh3kCizEHRSkDU5/d481hnOEBgCk9KlSUGWB5DKSu4gnRuNX3y+fivr9b
Iv8G738zW7hcDxoOB7AJFk0B8OPhbxkCalyeNwe1gC46Lj7GMwYGuAL87sB9U2YsV/JtC+op0lL2
2rdlxoxfwozbTnFATiI3VpYh/J1cUtdRGj6OVuEsNubR+R9/PDhkvik8FhOeEMvH/wH6thAsVLLA
/TyZsAhZ+OHgMb67GbSLOvyfX42MEo8xEvlDHAI/Xg2DSZVWZVbAvlBuflt15bzTXifU3UDU3q+v
tYSofF/ALM8zpD7kpLFNRjVvDxmd44JX5mZ6aBNd2Gs7iSS08rasNwGZBasEl+a7oRvEjULOu58L
v2+gdXryH39mZgtMMTDeCPmn/2bBFkL6UznY2aEdyEjdaDnJDQGb0VPoNegvfv2hf15DLjZrrmUF
WLsBOb+ZhNFSksnXedmhEfP8cIkC7A3e4AYxUgKDLnUz2DH4pv/muj+/JcucSFA3eB7WuOabUjWP
M5XGXpMdKtWOzMz5NpU9KIUNOPDWrz/jm2strjkmw0MB4ZZdEBeTHxeRQ+CJGJMwPaTYf6ONmPx8
1ZjdtAzw7Xe/vtab/fZyrWXwiRmIbzo/FcEgSB7+JKyheZqV2JBzQPB4ao/fWP4/qCi/V02+LbaX
z0SpRqnNJsNytX78TAPTkM6rdYrC2B2zjVawwFfOVDEwH/FXSdKU3lSju4I42DVZtEUDlnydj//H
e3izdpbPik8fG52goaKferN2QN5zkI2eexgJn2jE/2PvTJbbZrIs/Cr9AqjAPGwJkiApUbImS/IG
IdkW5jEzMT19f3BVRduyW46udW8q6g/bxJRIZN57zneQs2yShf59jGLqhBIZlTTbvb/M5z/2ET/v
MzisyRTEHgcmkskG69dLHxJ3aJbYy44pgqPHPnerE9uh+arNoQr3VksZR5KxA3NhRtcQgkGYBxLk
6umb4ZYdfKQhIBE+rvEj6WTDxxnZ8PGSazcfj4Q/nafDg2HRyuoAc+2721M4VjwunqaRMe65rzBA
7T4ciJvnEQEYdg+1lrfeZs41z0OXNhZn8ilnehFoBo+qaOyLQAbxEQumdUXEuvD27pA2+bZBSDZE
H5/r76MWuDf9At+g2MPu8d2polvBoEfI5LEKdCCxRQKuD7aokLuPj/P7m4hJgkdGixZHBBL8Xx9d
psH4iDUBRY6ktpsgW6kNddE4F5RBnbuPj/V+Omd4+piXfQwZmDwAn7+7qNkXjiAYh+kcKcM28eNh
q5etCjH+FXssQjBM4LVdGGrynrWqpjDVOPIvN9bQnfVN/HW4+hYtGVBgLAo4nXfXXPatZvJmxAdP
jf189EqTyVQGk9UeE9UuN5rl6q8/whmzTK0ggZb+GJCZovc3bgXIRIDROQV0pyhaBvRvRZe35MCU
UiHTBrF/pmYSn1LQHbdLacVvAw45oM/lcl7KHi5y0PXunddBPjEp5F8MtBpox1Wjeeuowr1z2Vod
JK4+ANXgXLZ6m2n3ZDsuNzPiSLVBPkhyda/LlxKF0Csk5fgstHamuz7V8RvgEgfiZdVVy6Ye2viA
Q9cWxNKnK+bGo4UH67mwSRzsSPGmb2p8rcmzehgtq+2IVBkqLRTAG97KQdqUdVF8pztBQe+MMbU6
2Q5Ti9EP2atKmbwbkThv2FZ9kOMVy0bA47qfhGMWULijb2xHo0326bb2aCv6BIfvalChz3439v4t
5AjGG28/lauC/PSOJniv3fgmqsmNLpT3vGAf3E5FkJy99d8Kp+E0ZlCquy4b4W540Ivvg8aaz3xn
ys8dKPHrH7c3dsFfmXWq37RWlwKpWAgPPwJagB9ssns9wwOs1K4DAdbu0MIzWyljvujlwgyFTFX7
QrwLI7LRJ8APeGFA32ct924GMAisRNfTe2T59qNC2qyFZqLXn6zCJOkot/kdJPzp2ZU4LvEwZq+9
How1uM1+TqIA7R55PTDv7mi7Wg9+PWBJJOujOlWwoV5Rdpl7o2/sF9CdVKh4aWDr0HJdbqB1TjgV
CzQU+tBNBK3bQ7r1bCP7QpI6UxPa0s/GrNvlzlrHYTU2gILoJRISkfoy2y6TwQLGqJplXw8lY8lD
ZnlOxnkt9bH1mmHWDOCoHE3Xw6VinaNSAQAq5wKQ7+UjRA3i4glLg9LxkiKfPtBLYfQ6KzGmj9Op
OZCLMdF1aLR7NyVjCFe4PZ8TrcxPhV/uggW/9tTb0zUxRd1e5p5xSMal2aG5I4BIa3oIHGl21P2+
vgDWbocZzZ2tawr9bFj1cqJQ6x5QI8X3ifR2jb0au13iYmeOFsaxA75z8aKC0DL6vPEUAaG3nn28
6pvWriK9mSUxGKDEUYwsocmeLzRc4o1Qqlah3dcloUgzbaogG66zhD5EbgR72mPWflRpcwp4Scjt
wIJcVGNA6ZnLosDeh2lBHOc8SOhMwqZQ79jPvSesM+bx636SRPMO1rQdZt8O+eCgyu2yB1KGq90M
qOeihACgq8IJW1mPUREQAVQs0ObSRXe3QUuvLAvSW0LzXoPWfGmVJna5Vlko7eyaRsxgHjXdf6Ln
TNgvkokynCefr5qiXVdZ9onmhbEZzOwKvi12Udu9H4b4okHl+yRh8tDumqdTWlZMwPa6RgJrf+Vm
lnXGBdzdGPTETtpAWOqyuJeF10EyB+1DETEAf9uZifje6UW7Rirk+AjiIe42c2LlqEnsxoBjnniX
yik5oabEOIWpy1wenMW29hPtBcQDgxlcSMPoENY7NkpCl/mi8KDmUJhJHsAejHeYwVg/NGJV3LfD
Mp8LD4NIXLke7G7pfyNiqj/S9ZiOaRdUHJRV9LlP9FvfGcdbb5xnovWU2q3fnxWf3w5pmLVd9Ulg
qQk93rTyaGsIfTZm0cRhP7MWKQB510XtitAlapupiHZ6Ysd8Ebwk8A40J5e9YvxtK5Z5+2DR7UhB
gG9DDEXVtdDlZ69cOlwl2XBld4ufhwnwiHwrwSvleyc3qwutFcW+zhH66moSe9dTyaPMk/HCUtNW
ZvF4ykel46enL/bFgk4FyLU2aXANzJNQVvv0ZHWs2zfm6JN5N1QMzJy1A1uEUrspERYjwuifanzo
e52OzTN0c/9N2rDRMdsagAorx3ucRsKKI92hEzqrcUKooFiP1VN3aJcluJq0zr3pSzGHVkOwtSY7
78AOOoCBh7Z60xqq/97Co94Bdp6Bw1lnr7L1cwC/uIQnZ1zSG6pZwtQeLvYyuCnjjl5PbMUWm/88
tSlT9Ma9lgF5N/BpnXio0AAcRVASkHIJdmKwv06LLm48iBHHqavF1m86cwvedhe7eU3/DkF/NHpa
uXd9OSCxzeyHAvrFJ5A/FvZ6Iz+iCjJXvhc9JXIouiE2osFxGNhBfXYpH4RxFZioU0owjp1nXQYJ
QIe+XUAjOp2xpTPZRKVOlFK5CP9FSS6JiQaDjhgzK/QJMKN3GDt+lA61CStjJNY4EXGCgH6yrpRO
HCPJCyz7A6txNy04pHo3F1pjg/kAEl0WtfeMnoIiTtMlF5OG/GIbx3Z5nLVg/i7Zjl9Ka1Q30tYm
H31MMAgU0zXfdDsY+7BuBueKHXsbFZXnsQEwmlNpzECSBlDZuK/KT63ryGtfTNPBAt0PNi/wDxVp
jkcUydpmMGL/oumm+Jyr2o/sZKhei7rz3B2dw+7RTpxu77rkbwdOBfW3JbH5iI2eWlJekg4i2i90
NqYdTU27DANnMctQEML1otPMxtmlCe2YtGvggW8QRkcgCJGUORQRI56zELseLEiV7YrK/ApBmPQ+
1QLXRncqdnWSzGePmLhXz6gHkGS5hg+Eb2CXWks0O3O8BQQpPxn6IF5xtDJnQ0QicSEOkAjJcLBX
o+ADJqfaE1+xuvj2RrfrKX1LNQgSMhNlyosta7ZJUnvrIGqfJ6c1r7LRUQ9aEg+vdp/5z4kKcBCs
qJJyO+mLT9/YwcXhAZisq/qguTZdaxpaya5yBwCSRnalF1VHnPQAYCXvCCUH8GKErKKSq5lEJnLJ
CE6GUhofHcIHLM5KTge7zvWzPWblFpMS3wyQNGRClPAJV58LsWlEPnTTwYhHeTKIFVdb1FcN09m8
JHdEmJlzCGxAHZ0AS1hoUB1iXCIxCMmT0+4zYFD7oGh4bnwUIktv5aldMvW1ZW/EDgPffq1V3AX8
f19icx3KVJR0guNbE1Gd2U8HV7fizzN5sy+a2WrgrNR4GfvgDhycOqHR8LOTPQUPRp2RAauc/kvc
2hnLST0Ikfc8sDCOd4heQacU3a1rfU4S9JDzwvRKy5FBVX3WnVrf6L52izKKSFKvXvBE+Ht70dxN
X8OjABtN/B+Lk62HeGUD1RtUO3vsDdaQBoFb9lqU6J9CjX0y1BTZ8KlMDuaEJ06543eM20HEXt4O
0QwG+wJfbVhU7skUFUTxbDA2laP2WDSSkOBdbevFDGc9n4gxdKpILcbL0vLDaaP8yJzRf4IMLyNI
PtMdQo80NJWfnPN6eNNa3dp0S1Vv3GEwTxmF3Z2gmnXK+rk8BDrlAXMaIMW1PeFiUDlfC2kEG/b4
fHVYCJ3gstjwj7IOR4cUl7qc8svCmKLCJaUUDRexuPPk0qifrkdChXGXTO7B6SHY6dXgszUB0qnI
WzFZCn6aDKEjUMvbvS/Fd0n+2a7VmiUy3GwFDQVf+lmr9v3cuheypXawJJD0R3EDgeQlc+09ZsCZ
dUpwBYrlVGnd81gt1wpMoGzcB1CtZ6ZcCkZlJi/QbL7lXfKZvtAtcWlRy2oaF1H5EujZGC0FRUpP
Bq+oekW40OTfBprhPDTY6HaY3F7x3bCwAn+89VPzWNKR3tLp3OeqvZhSjzCkxP1aDUEL7JCqNgwL
dgQJapVH4oe+4r8jFVKZ+w7Y3RjOwZw8wixMCAXu/eJk9y30qnne4BezImPZDV32BFZUHJRML53u
QfcHdd/5HU4Qkd2hl00P3hgUQB4H9aSZvb+bxkEeBvYwl0r1GqapfH3NZ/1EAJv3BHKujrKqc30I
f8Ais86lPDrm63bCC4B5NqPBEjpb+aeLQfqLHByt36fVhGHDDb4hxp+1ExZyCjr00ISvR+ZgjtaF
JGlX5CA2kHuWGFz4PbMr8peZovNI4cKI5TEhmTDYe2PR9huqmnYuN3peklMiUCNtCtZDB89SnnYl
lfQylHNN3m20gKKpK0a2nEUAzVIRNeonRfwmYpcXkKPSYnBiunIsRdhIQYBu2BYlDHu1bZheqDOt
PY25UfEzoUnaLtY69hiN6QCQWaCE8o377HfxfNZsh11y5pGIOXeufpVrTjbs5Iqnq5THtDSK3Apr
Y92dGNk0fM8XUMS5OxuXulEseyNB0pYWkAFRTFLkTkB+3hrCkTvXwXpIvWvQX5tmdJ2zTId1yxtI
VDyp04rHrh5YOpSaq0ctIqYja3t+GpmFBvuIDfrWmROw14bH/mp05Re3rMxt1rP829hp+8npAZIZ
A1rdNsnDhU/+0SwEH1JhxScrdSgKCDb5vvKoEaydmh/HG1pb282N2x/R+dOzKcohwilQPf34K4Ff
mbe6y7b/B5qY3u1yIFarfRGVZA829SZVAt8ar8eFZY/GZpNez1K7d4S4zyu+wNnoqez2PwrFbTnR
RkFmuFVFL7YoeFp9k2Uk5GgBp4jcDjXgIuvIrRzxiFySC8hyfpF5ZLkRFF4+IeIyntCP8NTrApZ0
DK7g2Ds1Kv6J9e6ipbAeCwVKup1nidKZ67IrauEtWsmrbkhbWIhz3kUs1ValhSo9vE1FPBabbKEq
QvGSyUAhR4iRc20BYjjdsYj1qmL8Aw29DJqkfaH4l+H+y6ko+ssFHmBhwoMKAK3y7QCPVCdLs0eS
i0SthEZ85Rijc9HkCx2yxaF4FS/F6ce404CR7oecJ2AtK7i7L5ebVAoImAM5sJwfatY3rV7DMDS2
WTelWu9JqeiyGfwnz2q6ajwgly5FyhA553I2SQyKANjInVCQTr2ZSNwfLhXybpe9azMCpK3z26jM
+cEyd+8SJIDEpSOfaeFUbqWHPWGqPf0JaihhFbXdHzG88qeN5G4ZJKZDXLK8+TzwQ7t56QNn242a
/oRYzc63hSwIrxWM+1RjeY2YFa3hj8KToZnx22KQfzvkgK6thR/Nift9oZRYW2CWzOFBmpNxGRhj
fBoIbXiJU336NMcpr46G6vVIm5ze5CjjU9wazUtB8/4YdJNmAfwb1nivvoxRXk0dV1ibWPLARiUF
K+AYFDjqdPOSfUv/CMqev1DpZXEi8205DwLk81hIkG3rC2uKIv1WLVX70vl45PmUi+FUyjk+Skqu
qIJ9TaBSTMJEpyInO/5d0GcFBnf/VTliABSdsfWQ7dcanmIY0MyLxNDHJ13ydKSMedkn3sBYzQEV
izqIZD9IiCCQoi1K4OcWOf5zj60O/7u7GBclCMPr2nJjdLUWZy7Z+Tjbmukw0tFbiA1tUUJc1lEw
tpTmnJbgMeIrbGC+vmRPOAaKUeIt+usqYHihFak18FnbgNjd3omRvJYuIEHmR4R0dYTtUbtf2BCQ
XYIQfkNGF2Owx+gZevA9T1liovfzQS8dNG8llfse2z4iTYfvvss+OWSDMT2JJpu+TIO/ok9ZkPeU
Uttkl7Ks4MsIG/vSEEN9lY5S3WfQEL61gx2/Zc0UnAYnLWcApnyZ7Gwk0sTxZtTVNSNgCLr4OXdX
SLKAWhZvvYYC9xYN6r+J2P8vD/qLPGg1zf1UPP+NIAoRQfbZV/lfzdt/IRVS1euvkKR//vt/W/tQ
9iBcIBiADS9CIZMi/78UD573Dyy1oHtAvq+MJJ3W5b8VD6Rh0AWhDg/rc1VK8Ef/lgqheGAbSqPE
J4vGNPmjd/jQj3Cixm/1dnrSSJnoaVLUdCm9/9pjmIGBGri89UMxrQE+bwQ6Xk+86QTUQmqsD1Wm
n8hGA9anngyEk7kltj/dvD8oAN5lJjg0e9beHKIPolHx4JGI9UuPvEGg1/r+Wq3sZ/1K+XcZBn+U
RILXpIOglmvwKewyPrd82SPPtOvdaD7bgxkuKItbOmh8mlgv+ntJzav1MHSvoTo2mnWjzbfYpxGv
tl/tqeIvkSFXpxQZv+TC3K3/d7bBtmXzg1galoU4e5jTneBgNxI5U1K4l50+1MRZ67IhAApoG9VJ
eJ2zVX+efSYFRsNhcn3k8dhlTOsigcVG1WC5saHzI5Uijd3Xzo6TUxcgQXMniktbUzcLJvXd0HzH
L2Fqgbxxg2fD0nYi8V4WwTlU+QrGtELa/CGLf9YR6U415XaYgM6p4hYh+33OGpf462pHFeGLYgke
ZaX6lAjvIjdqTAUqlHkRsr4tI3fhREZJJKFV11+rydajIvdnWDzj19pOAN8pcVlDPNiU2GdaV3Cw
ZZ8V1nWCD+ifmo//n1j+MrHAxVtTUv53BdUe3WH27eVn3eG//s2/9VP6P/gJ1KJQ1ewVJfw/wkPf
+wcTjIvl0TDRD1Jk/5/ZBOGhThAek4luIS5ZZU//1k/Z/6AWwPTks29x2b/8n4zC65v6S/POpQa8
yqccPHsIet+12RNs5ovfNupgmoraTkmtnLq9iZnCVhafac/p60vyDTM8QOuC66d79YeJ5F271ME4
Sb8QOSa9Upre71uHXZcswbBMMhqVOexQhbg7IzMp/HtZdfgPDkX0HrxnpAssF36dsnorHwyjov9p
G9iNStMYNxZNlx1Vm+4/uCpuZWC5AMRc2DW/HmoxcN8xR0kQwhMR8kABtpiFi1BOnjp+fFXvVBI/
biAebx0NNoMChcuvh4JDp4rS4QayYgNIN5vwOpT7Ng3uNqljcgEbS1vlmUXYgnX4ixCMMfjz2PnX
wfGZr6MY+M676wQXH8dWK2VE1dWlijalu9qwu8uPL/H3MeKQb2SiWkLlZoH6+vUSBeGoYuhiFfWB
7faMTfxnG2fqgNvmbYVf5ePDvdN8cFEODXVfx+5PC999r6VxEI5bqSEVGjrQ2WnRf0ei9oaWvWLH
VF1QYf+XOvV/VZn8fhtRJ5lgxuGE28ZvMoo4LfLRtxoV5brDOpRWCw8raHYfX9d6m3560X9cl8m3
OvDp1K/d0F9vo61i1g1gqyMrW+tjmnaZrBF0Bg27Scdq9/HR/nQXfz7au4eGgT/pEqdUkT+Ai40R
6VD/ZoORFwAdyWskEKt4/fiQJhPpb1eIjNp1ACsEDMh3U9mcFq7PDlZGBm3ya5u6+eeE/cHRbRYf
W3lSbFVHAXT2kRbY4psrdf/UOtZBJX0TDSoYdmoyxw1E6fbrNFnakW5gsDFj2ZGHNW9KL01Cg6SR
v0xMxh+ev4WOdhUc+pRP3484XyR42SSvEXZhG43TmkO7IXd32Gka7b0MIHjY+s24tbh7O7Oc7C/6
QklFGX57RUooHtA2Ca6h1vzrq/+/jkznj6fG/Ly+4RAl3otrczjxBTAtCacuxbKZOlRvKJF2vstu
vUvEw5RZeUhtJyi3TbnUp6nO+0vgXANdvEni+MRag1WHGttMBdqCFLWNax+thAmePVFmf2W6i3Zc
ihGm7yDldmS3Bh8IO7PCSQiJ3oeja2Vd2NuatyeQA32DRcUQTMCJxj1gba1k0RQ7wWYqnYvULh4U
vburwp7ZYVsLFjFLZdtRk9fsupZDl3kLC8gS4SrF8Us9nfVHjUJklNeFFsbO/FbM1q30ZbEJwNof
JAaka3653n88Wn9/QXwH4gEU1tXH4r0nOkzIPBRVAR66SK9ooNNv8PUjBbp7tcTtTimarv/BEWEQ
wa9YNyHvBXU0eAY/WAoZ9civDAF530i+BrV92VsQ1WAFPX18vN/nbd8Bhu2hgFyZDu/FcyIJhppn
I6N8LtkWDFjDkmbEEmD28/bjQ/0+TBF3UhvRoSuuO7P1z3+S7CYKheAIvjQK/IG6ldYZ6K+U95cb
+MejYP5hmQJdjHv461Eq/BmVpOQSaW6vY531Au0A0cz/9PHFGL/PY6tUFZAKq0WDUKh3x8FKSBG7
Jf51wku1BZaX792pguYq6gYKkPBYUjDwSbWDfOg/Ap+KGpu8tr+chvXbdLpiaOCAoJmzUA6/22Z2
NB6XbPCIuZlKb4ebt9yDf5N7e5SEslj2Yh+Negp2vd58L5vRu6UYNUaJow/nalmsE5jB+C9PwPzj
OQEkReyGb+A3LElia5oWp5aI6kTVR713doEOE3+pZXcVC6Rvqafa5xL+WVh22nytWhJp3Ew3t4Ff
N+h8y++lMQ1XSBEQX4xfFFDHsMtkezfXiihDoiMOTpKOp3ourzRd/m1x8ecLCPAsWCzpef/XZ//T
SI2NPqhmf+SmpvNt0nskHo528pAyi4Vt5+XbGBBKWHmu5IvVVydoei9+5t2jhQ2OtHDjcELtT0Wq
CW6QYBE/YC/fF9KLT5afBnsgZfN2LGjoWrks99AI278sj96LDllHMCx+uoJ3o3OUJSfczCKatTxB
VhrUJ4mWZN3yo7AgmspS+I7yXD9aDcU3gUroL6PA+uMoQO6IDxDxIzCeX2+iPzOXzI4SUa6lYPYV
xt1XllWfPFvgJgr0bw1l5kcskulXgL1SDUmYN2a6LVbW/pCIvamTMd+7NoFAmTFWtGFVG6YcMJpI
4w1xixvf59owmCo9+lXFztFzMJ1a8AjJoT8Yg6NfakQ7H5amefEG/c6dOVBi/4jcDoTzl3v++9LN
x2+Iy4MVAj3HH7GdPw0ahxZREedMCF1ePtYxEWd5udUWkAbN4lh/WSf+YdpG6UyJh3U9P/xewSrK
AvkWk07UJvVbAO2Yr/aQ4+v8v3Kc1pHEkVZWNf4VD7H8r4+xi1GHerHDSOqT+8KwErAzy+oNm9lN
OHMB8013yWyLXZRbH09uf/j6opg3wYxjHgJL8W7bJBO0pHGu44jz5mdQy58mr7vFpv2G5eGVLa+7
/fh472t2/7xWB7egYbLhxlny67UGgyYm1K8iYhte3yqLdc9MaOeM9DS0huU7iMF7GAzTNplbFjc2
Vhok5/1WZ7Xy8an8cTA5IG+wCuHAeP9ZzhTN0XTg/QWEIdHCei69OPRDWtbQnE/zt48P94ePpgsk
dU0HZu/NJv/XC3eDvEhwEvKQ536KktaIw4X++V/2iH+8vwaVDEYSt/dHltPP82oujKQx7FZE7JH7
0B+mdDvUZIW6sa8dR3C/YQLScos+pdyNMRmmVANI2Ri0CzR4f5sjf9+U44djV8imHHuc8/59HWfl
LKkoOJlB6rs08WD69ct5Htb+S2VoYUsHJYKLg4KvUPpfXmDjT28wqyFuNut2H6jQr7dcoqY2LQg5
0WzY6Wvr9ZqzGftEXoOCcarN6DYoXxq1dmG1eWVpAIsrnS1dFoIfqs5D9zlq83geUgvMgCmlMkIn
AeLy8cj4w2mu5g7cHYjYDe+Hu+CnWS3V/Gx2areL3CnuEf7BwLQFGgHW8tlfbskfDgVF0gayvtrV
/Pe1nyw3RNsBBY3kEldvNoFSN0ud0mSic/0fXNZKTKM1sJbUfpvV2pWi0/p2Fzlm1t8EGGj2zezF
F3kvXz6+gX+YxDgSZRGWiNio3u8bSeNL8kZxpMzSE4Ji6vauSoi35OsGq3uqKJKDH/vL9PHHW8n+
2nZBKCI0fPc+J+iyAZc7XQTPdQirtWmX5XT1e938m00M/wAj9deaBdMGlVEMJp5PuOO7kewXdqOS
xWCI2D1gNZcOOQD+1B6RMlZxTRoUjeyty5oc2pI1jNqenaOadsvkWdUNXgBersyixkh+D8lZZjsg
tejrwlc0jkuXriTRlC8NmPJzYfmO2CdpCTxL1EZGT5xLIhHSbWirBIMzGvsR/8N8Qb4L3WKkoAtq
aQKJ6Tikxr2rTIAlpY1UbJ8b1eTurKBNzadgNLLqu5tTLEFpyw4mRXDTW/GW7mufPoiyMeZjWVNd
i4AmV/ZO01vjVC1gQiOSGAmtcapa+Wdbqjm+cQWw4z3/rY3ol3pISBtlB0W9rYvBTs6+VzveVjlW
Q6IWEty7ASFKfOprrTlALiK+Yk5gukH5yj4DLrRs+sRw749kbCdt6KumKVaUCUFPVQs7/DJH6ufC
cwta+hFCoNnZToMzo6Eb4HBfVBoAU+oOVWtu28pZF1cZUX8vHrhX/NyAo8LFt5v+DgOt5kUQc/P5
0xh7w12d2SRbQ9sKvFudKNhkh4UpUUcWsdO+86cg29s17rmN3SYLqXiC5nvd84nalfFa/tM1k75R
Jxz/IU+7MpzKilgcYacozfK2dQ6Vr26o8+4VMP/HuDXLp1Lz9VtZu4jiiBADTUZ4mdUF2Cznfd2J
PTKo+jb2KKLaKehqWNSRaReou4Oi2idqOFnDPIZmK17ywrU3DpKerconaw+K+pttaeOOnpPgHHov
Qvmj7wI7IwEZXMqGFfOyIcAyuRB2O716EsKWreYc6MjwsnSuc0DLDr5pmjfIRT4DD90Bmus+rQlt
O0Ovs0/47JdQ6Zlx4VdlerZGnge7BZL/oNdNi+VEjmbcoExBTE/C3jEmPjqc8kKxqBBeWPKV2Arh
rQKM6dhJWyIemR3+p7guqC5No92fimkyt+DNut0kyRTK05hWvFdUF6OVgqPK/E+xb98CeZ52xuin
+2VBvjNrUm1jE6DNwtL1Nk7K9kvtC/2yTjFjQ+JxkXbK/s3VOsSDkjgIn4I1LfzGOfZlAKAJT8HR
0onlEkCmdhQpTia5KBCQjH3hzCg6VPcEo+/gOfZdpuYnkN40E/F/bHoVP1WulvS8gZV/HBS5RIPW
gSx3tHtQCYhXYgurQ9L4Ox3JCs+hwyiSB8s2Zd9wm/Xa8KlL8M0IRaNxtMQlgglvQ5gUwSha/V10
MOp8S2YHgqYg9lfE5NkCS8KcjaSmboshk8tM4kJXE1xDK1HvYYU3WSDvi8ZPF7TvQfEIthHVqYcG
uuBjyiSR0298brn3V93IKMtnTAZ+YRx1lUD/aWSzx/aMdlg2zW7ihdjFjunM4hKUVTKKZzKKPYEj
gPCqEQsBERHPmmHt9RzAD7YXzjnyNLP5OnkLJgIL3SZZw37vodFr6G1fapqL+qPwfCSe5YxS7kR5
ViefsenAlffcqY0s6nK7kKZ4n1LV/2SWuXkfV3WRHcfc7XcO8skrYzT9fQOmjIDdjmJcmgn91dVj
1pPUd/EALXp5QT54/1UKP3F35ZyQXzI6mXU5TcK9sxExvQUU91XIKqBi8w1DYrvM/vRAn6l669se
VdFcCeML4PZ+yxbNuYZ91j5DkodQl4o5kqxY7v3Zzp8Hwe/MWgn1XJrdacEME2YTsFDTtsQjVTja
ILlIlz1RG4yE1Aq6p5Q8iK9da+OVQpL/5HVmdshBWJRHC5T6nnw18QiNgkw1rxnHLcygSm7VIng5
SlNzQGeT0Z64rhPmLLiOiohg4vUmE4KTDPp9wb6pOlSoSAjOypLhcxePK7LfyQx/EyQj6ezAAohb
r2gNHtsavwhjUBtPSZCnd1iqyk3joRzcC26n9hnQO5forYlEF4m5cKpuMXwewMCNZ7zTyXXmw1Vs
kPecG+n7l3YKCxcQeBbZeubeDdIkEpuVSIf0Kk2vkaG2XyjdmTsKZ84aYNi5u7pZJWlqKvZjQyhy
RDJScl2W7eCFrZM617xEHS8VT5cifHcqQI8AhEvb135I+ht7wXYgMu53lhdztMz1HKE2zQ5ab88X
GkPzpnX69hVVfo3A3l3aAeBjDruNFd/BmSp+VkMyZ/R2d2oNiHDLINpXObf905ByXxfP6742CBY7
pAYptxVIeXxKqEZEKpDiWzAK59peOg36aBMk1xOYEziWLqrKb2Qe2PhPWmSfNh31EZn8pcFnud2O
0OJCLfW7bgNjDiigT2S42JAEaNy3xuxcZ04TP7RumuDCUs0XN3GLrVRrSKlJlgpGIJ9FpKMsc5dI
vzvNvR5vEwImLvqKi8eRPz34OGG/1EmcHayWf93qWnKtgs7Fc+87rMARXdGxIBj22BdrYoEMKOJs
M1SZp7SS/IV4CIhHTsZSboGCIWtYeM8pY9XicUax/+Z7g/jmJbaDZWsGJtBja9hgUGwVPRfTucuq
dPiMQEJ54dhwkqWjF7e+7NsXK0/dOy1YunLT1mN6PbtVbWxQ3PZP5Zqq7rtCfdbbqbjN1sdNqKt/
6aCMve3sgQMVGrBLzwMzxSIjvbYFdw1v4/xJh7ZJOj153NpEwsCGon18SySCfez0tL50rZFfbJbi
liX79BDodGSgSNjaCRqkSHdalc5vXkuZD80ZuroN9RbRb8BNjXXoag35GNgd8Edmmhvf2ilbrk2r
RDcfq2FwcXopRtKidT1Tr2sz0piz0uuyyBsjrIgd/6RZOUXcAacepVThpwPgrsavw0DIt8bX2DMB
Lcshp42wzZrc+GwnKzx1FMZ3d8jJ6+HV626YLZa3xlz9qq5Z48boc0d9N0mjdnhmHmO/bbktLl9y
ERHNaJAYy5L3HjuHdhtIndnMc4fvU+t3NzKuKfx3Znslhxk4ax7jFZN+ch27XRbJYOXbCt86Mo+t
yHl/ZV1riXzssqzWb3rNF8zxTVE5x2ZuuHlwNs/sieN9C5GQSQzTOXVTiQ64iy3/C7YbeRVXbRIN
ZQk99L/ZO5PlyJH0Wr+KTHuUAY7ZTNICiDkYQTI4JMkNjMwB8+COGU+vD9VVt1Uya+sru3epXVdn
JodAhPs/nPMdp+TRcG3emcrK+8B24/TBsdpmRz5Vi3VsIAViSX4BLuX/apum2URDY37ZfmzvrAbo
ZmOR1SHMqQrtYQ0G5PUK2Gha6CsVn0NCb+abUeIzoQhB1W5lgHeLGP+eVj9BBboMcHDZReopvYxS
m5HInatk/qP3yXDKykbxbXPnXh/JrEig/e9JR2e9rqfaZXK05r6a7ejJgZ98xK9AAGGHxRMnA8tG
iSz+aKfdaZgRJYP0Gy56jNi8it3qFCdohSj1KQFhwIK9jT99mzgUor+nW14P5o+hsIil1w2ONLwY
i9kSsOsYTTh11hmErvWNeltHlzPVX/647pnqbpcwWT7KqHbZlgGQOQxZPX/DNRnf9CoZdy4MM6cu
5MYfNexmKZHy3rh8Mv8r3zEcLWsGEC+SAE/KQU+HE7rzbCUhoOL2mGuYIIZII1qutJpd2/f2uYxw
uFmFKB/5Hy5D+Uh77iX2DnP041vf8k16O3IfeqzwAYNpdERuZH0Sy+K8EsxTHNLUfZ3gTO0ZlybU
gZRyQZkSMV3DPbykHoOb2hBrgrXxBfZu3MGM1vedMJaNl+L/HH/3OWO5IDSdUWE8z86Z4sL6lln2
vrKnGsNcxgFcQ9cNYgfSo1/4/q8h78W3CbDr1S/9BdVCaT03yZSBh/at1dS3/motLlzbdR/ngadk
D4D9di51YaA6RSrdNDU/F1ZNImwIm0caz9sgrQpysbWpajjWGqi8+CvbcGoyRZAQKNilE2HvOhT0
Vpx9ZvOUn2Kkc10uC9JACd+s52x6XHRCMFMsHHwUd4Q7ZBRqNlzJyO2vpWVHL8RmUGZYww4Ysp4F
DZ7gm6erZZOXpndu55TTS0+2iV3kQW4q+75s7Brk7+gbLC2K5TjP9XBxbMxr1GhazgfOqU5NPGWE
BZn4C0jaWdNXVEVbWmgrlpkd2oAXsMveSiII9rbBAJ7RGjBUuTSMNPpUg7AdmfJuZphNV+cOKTx1
leUnf0z1m+1aJ5W50yEasHJ5bX6B4FWf2woNXGvV4AxZ8GC3azvgXwB3nDY7YN/233CABvQ5n6qu
1lglewll4wxr5luyunE7440gG3WshftlLM7PSNXyg4q1+ChaosoyFHIvkE+1nTn08bZz+/JxdqhY
MFUaLL39bsV4EsJFOTQdyM4ZwFya9WhtBldv3YObG2jcK8up77VxZatWs1vfM75Bqiu8DDJ5T+70
wnvUzj7KMqsehfTKRydljhykMwdohmz3R9EK/auC0/tDRpgPQ6HxBSUqgJOtsvoJp7I3vikqHp5b
SpNDCAgejUFzzGPRgIBd/Kl557ZkdrYAIe8Z+vNHdZTCWq1yOlOANtYpXpnfJaawH23fMkRo5778
lUPmToJ26aIPvc2Mr/z39JEaq/BDi03wQ+SKJtyKUs0PmyVqf4AdIPgWN7Lvbpfcrp4KOXEwtMk0
1js37oZ6Z/kjEw1Abbw9EkxSU1BXJHYlxHMTLhbX0Qdpufwbv5lgybqZn+MSrHTeRpU5d/lmaPkp
SaFBLrWpUGnhy8DTVQYZVM/2nC52R9+oV4ORoNLGF7ujeOUrL5pHEJE1Mn7cJJY/a3ttXkuAjg0p
dOmp9O+yBEvgxlElRWsROTwlbeGqC4upjz4GNWAyi/sU0itO0/KX6Hu+ay9NWOejZfoff3sx7UGL
+8BkPZmGS4unARfBMtVAV516b/p2HJqS5LuQWRAvPclo1ZONfqzaF7gwXldlQUqDmU/5oTGYAt0L
CSV/19mLfZ4hxzzZI4oKHiH71jWxnN8vd23mIarBK3FuUTEMe4xobnLxh274NTjMRoNekA94cTQj
ec7nQeyrnjyvklzHx9xF6R02ZFM8j0nTzohMLaLQrJ5f+iAGnZ+RqpyfOsXUTZc3T5XG/q/GrM4z
4bPL7D8Bz29iAOE9R+oDh4Rof6R0L2nAD+vf4Rlof6ZExRV7v1dESPV+mWZYO1IxhQXMV+pdHudy
qJj/nUYyOfWA9yEVnZ1YwIiwlzBEUexWcE/K1FZ81C0abi5h7q8Qowou0crrkVWJhfTQ+2TAyivX
ErJwK9zJBdrAFyPTxVYWtX5iJ60OIzCnxxKkyh1apvR1WZLxZRQo+X+fd/6vBvWfaFB5364C63+s
QX2qMdL9y+aTB8kI+W9kwOOPf//XP/7hH0JU3/kN4SMrRBTqVF3OqhX8M/tXh+TH1oSVtM/Wjyrj
/whRLfs3GksWV0i9qShXiWq7frt//1dL/EYaCjs0MkmAzQLW+Z+o2sFP/nXYqzOhR+inG8yV0T3b
xjru/i/7AF9vSW6JpHZmDzo8erYFo91S9rEslpxo977d6IAZbmbhDHsPbcLWGGb/CDoOLnhej89z
7pRnsxVlaMjOO+SpPlCDZ1mFl9tACelUyTbv4lvcmAcYB0MQWQo/vVW9jn3+wPuVw5uISEzgAgOs
Q7J81KL/8kui01v8sUDJqa+eugqRedMIsrzNuLxa49A+V6bPye521mbuVfGDOPRg9syXrM5+oY+U
jEL7R1yT3S2rHXsvRxvKhJn15Q3ReX+qKf7Ps5sM8Kxkme8HytpNVlTT3Tw6ZMLHU7nNsqU7WSry
d13bm5SB9Vor8XJelaOJKRgtXNsDlRB1/iRNNPJ6NR8WXelbvbE4lGxp3+nKOxSFuDW64aJs941L
mRtnBnAlpia/D2KvE6QRwjKQ0ot2dCcgOn3SwDxsLIGMc2b9owxxJ6mQh1WeF4IIdq6tuacyy4gt
qyMOcQtRwyTiqTpMFSaG0G4n5qnF8iTtSm7GOXn1UR2+jKXtkFznDu+VUYsgaaW/0Wezjq6NmoW+
LeokVRicMVHp56Gi7nyqlJnn/Talg9WIc5sMlqOYPTSwEVQplD5V3WJstjHBBZqFyQlsCDlypJd4
Vz/2sX6NniTnVJFLN+5L0RLF4trTngz3qgpSFkj3U1l1N83tYETMFH5Us97SmsQgxwBX3Zyk28yY
0nyr5XBXyEP3scVnqPau2pyajbbRymmKl33dqEWpS50VIL0LTmCQfHbAF2pdLvdhqpDKuVHVOeq9
FpF9Uwu3K4oz/EdahkMBK2Q20lzm5b6StccUxnQXsiN2kJf1ftlbS6O6m9/iendeRr1v9SdtmB3m
6JqP/xDT4rp0FTsdodEE2j93alufLpjW5kbuQMNQwhmFbnyrvWZ6HCcc1dhdYY/sRGrAz861eNqw
LfSjUOtb4k7SedBek9xO840gaQ2ujVNOl9zAERsQz/jDXmK5bIBIRLeqSLQGYL4tYWcQYPwa2VVe
XrWMjVHIXkG/X4bRIbgDBBNxtTKpq8AgE/NkaJNxEKOevixMHnCAef38BAPHjZGrqulbjtcehIF0
zA+ZWGID2Ce+l9DS7+mPPcAMTROCnwf4wg+gXxa9tbcsxPTtRKV9SOeqeXBIbnr1JzlB6pEYEgNr
ztqCdEpsWuAlI/yRTkRchMsIyW47qElxN9kbQzM6VmpG5fLIl5z6yDa7OTBI+0OK03a3fnCrB7i1
8d6VVpAgELn3syF+jopmOjdFI+xAavHy/r8XYtWl3fxPLkTBhcgq8B9fiJe0Yjr/327DP/7Vn7YM
n9sLFRY3IR4L9MhceX9ibd3f0JnDs0OeYlIfO3yvP/Pb/N+g4KL9Y6tOJjhujr9fh+b/S34bzct/
W37qPsN4nB9IglcTCAaRv96HJlbJsqNYP1c6kzXJB9ZytM1kgPVLO2NqtrlldkRzm7BrdvhJoS07
TWf+nJDrwZZa0oqB2NyS/RhZPsWemS3fqOgs69Wglcs3TLIIxRbxSzkxFYRVaX8bMC1cpB53D+Bo
tGiX1pkdB3WiuTCt+EOQ9ZPf7LUsyQ+qy6qzS+wazBP7sVCd+aWB0J/POt2MF6Dl7+6GDHr1i5lH
vXvXLnLRwx4wYF/SjZv9j2yZGeiJlot27Q98MArL3I6bJW/njal0EzWf2b9Tz44Je07mC2xpU+Z8
UpXcMZTq9lNMrIID8gO42LYpovQFZxxzXGJUl1ABgnGOYL+ZjNKMPjlWz5bJ7ZK9mLIfhfTnbeqm
adjqMs3oYIXYZyKljjDpwzM3yg78FfMyu1lUbqC2pYeuAiUaKNT1287QPicgXQHpROV4VK2rhUvl
m1uJ3mmisU6GzZK40qaI0dobMDX7MvjMDrAWuMax931Zn7vFj16X0nOfmhXApbpZeORtdaZGxEpj
Fys1kOhUlwiut2EkiHiNvgtz5MS8BkAXZD9VJ8evC/ASLq9lX45pIKBWUfTP83gGSbAWNDEp8m7q
LDdZxVaq79G/qENuOFxgingU0Y2HGRRZhSl2huNkASDfeXMU4agrxVuzALsMllZbnn2iltkOxSOD
TQtCVvGaKnqFlxgeIiCOnlZi4pJdw+HbvegzNijHJLarEtRZQev4CTJFrU0W/BayiYmTa62Q/BHr
ioSRDAid1Z6DZ/aYDsvNSyIHkzf0m5zyLgtpVrDrAVEOE2c1EPTslYJi0Uy2oLYYt2jHhlBNHr2t
5j7nHNulLSAQqos9e1mwsKhy03olRxEPYufIWlkeuDnrdCdvXzQteZyQIASKb7OL8SQRMDa/Q+UF
YOCm0S4a5idiatqjVPj6Fkdmd7LU9GNjUwOhIxAnX6soIVsDwyCx1gE5Kym4kaLeobRKz+RjLEdd
8tEUTiFe/Fl8VB30MmnEZH8nHXFdXTbsgIh13Ylgx+zYpuOXYnt0UqkVn6Xj9mhWS30LxWtfMyRg
mdyDcGl4fTS5Scm7CmOp+VrA7iSBRp38tBfWWpOB1zuqm8CROkhDS+WEDVveSEbHHN8xmcOWnM4N
4sLliWFXGxjgtKGb2VFoqcx44KfPzpk9a0Dzpo4cdtOEnluQI+fBC2IQkYwHua5y3MZcQQIdoGsJ
9dZ+kmZxgzV/txjR3lc9tZNYnlOn29d6658QHdwAsRyrBfmIp8/bOOPVj0kTJwH6pZVy783TJRPa
FPh2P+1UU3TbIVrAQEXW6zr7DUa4KRujRNRrMcsX1ehQNyf9U6pVF08axCZ1cDhkZ3MIpmgo1vlY
RoUGCocBHPxy65HhcrUtJ1WFrj+MvLea1qh4Hs4edg1EKDLGD54qvpMmTOiQ0P2Tw3F56pFw4CAw
s2vid9mh99iR86kwHuNEPg5ZuwXguPGWurpOIENIGeI0y/vIxV6atdqZ/sG6pUI6FP9dEvLAGG5P
jf/uyuSNkPCBDeP0i+gTYH5u24ctycQBucRzSEy5f+opNkk8t/zHzhxXRAfi4Dxzb5GjHkc0ZzuO
CRbImTa6ISPz7hvnSr8RDNiJRTQ7sroERAbZoWXXeVA7vZb9FYlXcjOnyb+oSb8tSusASpXvbYxD
KPP7+3kill3S/Ewr1RV6xg3sA6cLk5yo17NdZkItsLGCfSZWekVry+3AOGTKDeQyWfdcVLmzE+US
PY35eGlYzYST0WUvrpa92KSYMd8cPtvFfyOb6Ch6G6iX0Te7sigmZlvjroX8UjvZ3hcZRv5MWldh
xBIZo/pegR3YQhNpD3onnpuIYSEBYWA7WKIOZ1uO+jUxzFvvN3ckbr86uWA3XyyQcSykyu26d/Q/
mKWRU8QGLV/P0kbzHrzW3LdpNt0mHl0ZNENM0pGzeB95FBtvhe05G2W6fNQ0CIXCHWBXDNtB5ifX
Ex1zainOgKe9AP4zBpbIByqVz4WHLbBfjkndHbomOw1plO+7Qocf72tEtA8amJe8CJfIdwNvtPwy
qK3e+s7qFU9KBxn0OoPGe0xKNnyLq+SlYOQbzqxxQYfZCP6YOoWj6O+mVHInjMWLYQ2HKqoZYi1c
rJnvb4XqntCAXnHDlN9pRw6ETbxBjS22A78PiJo6D0mVSM/DbLJMLI0dGlGQpDE4letkW8UQ2MQ3
sg1PjLOd2vFu1lgptH1svkO7a27YI/MK7zWiNIImOZmG0qweYm1o86BWiRN23GtNysgdEmG2gVze
IGtq+juBbTFMhWgOPnqXNdjvJdHG9XoegaM6Ptl79nXUXfGqVUV1r8d0U2SeFRbj/nnJ+luVad7R
b/PlNA3mizXpzZemmCMeEDD0BPq46DwCszBGFVgWCvUD96zAju1/L5GDGImbhmBau1trVw9jpWkE
bmqPaybdfT6l31aAw66fnPokF+eb11rFM+3gCSZ+tzX49UCCFPKD49U6jMYcfWaLobbExSg0BZrY
ZvWQ7J1VeeZ5DXPLnNY8bYf3FY63ZQmsXeJhzF8bv4NqO7TeL6e3YwRdjWB+ZxaftILzkzuy1sl7
793M8UqVXum+ui4jAw0EWCjcJHuuYsxW04i+2XdRFZjmVJMotX6IeGBZYE5mjsoq5UCm8dnGCj96
mf1oVP4165p78/1q+IbpErZen1wLnaHxvCLX3KwxytBLFYsoGlArgDFenNtlqQ8sRGEvtVV8MUTB
GgXDqWa7q4/Jr29eKSRIRS/pHzVpeofFJYFbW/xD3c3TMzpnawc+AE4S9qT0riJXV+bed07nYifh
NGx6FfUviDjPDoOWfePjH7JZm22jxuGCYIO16YQJwoTxEiKjOhPXyjRRVwhb3iH9JBOsa+e70gKx
ONYGC+FEfqd5NMJ+IjHyoWkG44kDsp22Zm9iune6MYE+VuEUsEor5/Jqteodvw+oAGe2d6Dl0ld9
VCZhZtACJoYNs/lUJqbxVRW282WlQArk0sU+ICBgUEZBwdDzmgufw3KhJ6cAHk5uvzIQen2dvN9H
NComn1vsu+z8sdOVVB54ElK2ccy3jXJMzqof3V1eDvGTTxaWMi4UWmFZDa/KX44O+ZV15Dh77IJf
GMtlUHbNtO2jmOhxwFHBMuGR46Lc8+ROdsa4y4cUsynqmrhQq/8YkIUx9EUxUDVI0+0C+44id4GB
WH1IrN+pkA0WTs8oDmYnaHNVNpwqfdxGyrxmSWa+pBh090XjeGeya4lF6pISCZn/NC/Jrhikuqlk
sPa68dUXCUVTFrF7KKMXFB1kywGgjDTL3IBrbjatrQJvyNAuOnO1dSVWi4r3HtvjNsBRYIS1VpHI
Zg3gpybJkZLaATiPAUAbgcFLnnyMfkfOn/R3usfLXPrNy1RX9RZzLJjBFFUbq6FNhngRXj7lYdFp
6EJil80Pg+1jXVs3fyytvROb34uqf6kblCCaAzunpFcRnT1DW8U3p5puw+IbLFZjqwtjimFHmo14
LUYsWl1Rli9T1zJMF2wep1mzAmJUtcCsizBLbEZIIqvrO9jCL6Vspl3dUtelrJN+5MrYGEi4HpeU
dzqsGyZ6OGmcyYteXKO4k0lvXRVrMyYo1S8K4DbIk3ZrZAvrRUaYPNLhfkpadHrgUF6UlaWoU/t4
J63K31qQeSm8PRudW1bAbuaAmUeEjr5uy6vjRV96q+KNn0/OHsjV9Chn0uX81jFC1iFUPkbj3+tN
dq2mub8KHQ5JLUd2NCqHmKfPV7CNJ83wgB47CDPdYRgCNL7jHZqEHzU9R2Fo78JbPuPG2btG29/R
6s68GCiP2IoSYTRsF03bF8kvzZOAyxwkhRjhmoPM1YNMzTO4SY7IRHohSWz6rmlocQehzL3ZDXtR
2wYD1uy8WlupFfSTnnsvNtmVgZkun9jwv0d9DNUs5/1Tm499d3HR+NTD0rG9quIPxEpD2AML7VLk
p7Hp3i2+9wYnYaN8v96zUYIBEmO/jSJBDHOlA2W1msdspELT2kwPO3Ri8EtBpFzzCIYfqQEPPZns
HgvCaeFayCJ+XW4DiZa1SXaz57VHxTv4Y1bJTzMfeY9E44xQjSkl092CeXVil+8FkZn1NkUpfOXa
YoA11WZBkVcrdyMSVT2OnYCkp00SvKKT7zNyCVXYCKUnYZ13xA+jR0bvyWhc2Y18GXuvOA4D6hcq
6/zou0mFZrUishb65ZnJorNTVf88KyKhZO3fE06cPVSpZvyy07Y/L0nqnABfMkgt5pVMFc07GzHp
s1WhBfGU+KSPzy4QuWjyYyZ/xKaGoKviOxOJdtjD3rngiIc+juB5b8K+3gC2q3eDa2mgYZCQKoQL
EQCU/QCJcg0DpbGSbDsB/pDI0M8am0z9PrZ6LyRsw9yKpIjuHYKvD24xf3ll7welcD/duOAVo7C9
VH1RHVQ2H6HbATAchyv47pW7nkBtyf0P0DfpRnquucnQTEExsytKIVb6KLIouv0x7PnsxJgWeLuW
484S7O67SYQ1UpBdQrrlkdqRbPoqA3NeDjuOK3vLiT7z6O1qW+TrKrq5p6HybvgPrT3tMFMXc0LF
mPssEiJLzy9c1yv+hY7hOrf+uWorL2jyzNqIiElyn5cEcdGCIMmQZ3du9cCJi/TQ5pYRKtWg7+xa
/YycoTu1tflLLv1l9tlkr/0F4sGrwem+nZa4fMgUj7HOHTjHudgaRUHE16gZgQPODnmep51HK3tI
RSkYY5eX2HFfaw8vGjU2wuGGt387TbvK0PfxyMyDpFL6GTuZd30OK1LzegExr/u51M2jU3eXuUH3
rFhWLLG5ZdJAr4VZJSzJJwjGDuxaBDjaMdtQRwRCmKceHZK6UCzAG5vCZT6NfFLDfs1S1PuOM9I2
1IYi8Gtws6/UtY9YLx6mrp6O0NfFhjbyzBH9iri02llYA2i3eCcbsxt2AyRXPg36dTF6sUebwyhl
4eK1OpMNsHEjuOLoZf12GRyQPBIlEc3OUn2TlsboZBxHbycK45mz8yZmfJe8t7tt7ox0X94YxoqW
sGP9uixYFJkKbIwoHU8JDjEEJtUXgRT+YxaTgkZFy05IJhsHVMgLjIgHd/G7zdQYYmO2Ohsfm728
IgckpFjWNk7hzqhl3ey5jJKfniGv7SLOued8grTYNcVnZ6Di6bxfChkZrW46g+WAJEsE8UayDjMy
EEuLHH41HQG+BWClhC3LVlrIGQhCDXNRo1lfPOYlC/TdTVUxD0gM9I6cWh8stR5UwgEdtr1yprAB
bXBf9sBYNep6yHMx8ErEQO1mkDN7op6bvBmYmft6g26qnSq1STqcl9I5N6VxVrodsmwrKcaIit0x
yYlPXFl2ALDdldzQs+zvgKqqvdWKwkfGhsgkLWT0gJGcNU3dGgpXE4otZCgsMpzuWUPL1u5Kr0Wb
qLQcmrNpJIzbAArzKSyl6NNdZvmGRFDCa2STcgwxlQX4Xe961heuCjfv7iLDb5la/M0/8/97ib3/
WV8/y5/tv61f+DvFBedc0v3HX/8Tatgf33cFnv3lP7a/z9Ef+59qvv1s+4J/+jfqw/o3/2//8I9V
8j+ZxhtsGXH9/eNpPL+Liv/KW/vj3/w5i9d/8yx4OTAwGNIzX//7Ztqzf3PAlaA8Yc284nT4oz+B
a39fRZv6b+tMHhQSBA0M6+J/sokGzfbXTTSKXLoKvpiOwwlzlbN6oP7rJlrUlRdR2R9ML34fc4bP
XYtMBg/rW6U5T3SThwr52ZtXGm/ziDGod+ddi3OhWy0MiE7F0RzL+diuBofKGO0jLMNir2a92bir
EYK9ofo1R0B66oQ7rl4NE9pqncDxrN+03+0Uq7HCLOgBGi9Nd5FWUcvH7i1bjRgj3d5KSTxXI2cs
kvZV0Swlc0chNvNq5sBzAZO9vJ9bVk/NavjIcH4wpSb0gmCITe0yGjLmsX8WKSTeeDWNELGB4QYf
ybgaSrhfvzlWyTx5NZu4q+2kWw0o2WpF0VdTCkUZXoDVqEJVt7VwrvQ4WPrVyjJLTC0l7pa6Z/o4
YM3aqNX6kq4mmHy1w5irMaYpJAq21SyjVtvMuBpoqHWmbYGnplvNNYzsI3TQjhWgufsUAxYcXCQn
7qpyV6b4aLLVqAOCNd7yVINxNfGUuHk6XD2YAO6j1ebTa/C9GxPLyOTWxo3Ih+KtW41BYCN2pT8+
LkZX3nL6sru08PjIZxiuCb/oi4tqzHjcCm9ABFPJ/K1H0PzIbMs6mq3WhaZZTQRhxINi2KlFT8Iy
7LOVz0iutNJWh7hzJKKYJr2quhjfIh81Dxwl/3UqTeYjdd3jK6gxZSRskrftmCPBxc7+6I7wXSu2
NFg0xGAfOtNr3t00Q0CVuZB/iVGwz3aBEU3nCrpa1e+CNC71fAfgU93hZYB+mpoGL54veo7vHnl7
K5rqpNooYhpe69VJagsiSulVrgxS4Ogao98SyDrGkzP6BWMnRjf7cAXyt80UxdUWS2P0mgkUZiTw
ldupTOsnIydN2wSxerZWgRJqzOyjaSIESyy4UFSlnOO7MtOmbaebkFHtIb32HekFMKetadumLc9v
ZCFhdiPmb+DF80ZJz/qUulm8zrgwvlTvmkeNsfPKXO94VVXN30mG6YEXUAvxTZH7Td1mPGNlgEHT
8SVd0a9RP1U8P4iYt6bdR3N+sNuBX15yW9/cYmXK0swh8nV6BJBADfPQnHkOjVfwBQ34VnJLbiq5
AkM5b6aubN4TPn/71MH3CaEHQXY0kY8XuElXvDbw2a+zRMeeEqW6N3qz+WlPyJ2jvm7uf//JMuBR
3m7oDb58IYT7GC8JCnZb2eywosR7tCbeg5bWlb+KVUdY2dTebWaNYe3MmHbT9Rf/XUeNxbh7caeS
v1hEmTjaA4fIBorUzNCmhWZD0fbx+zstI79sgTzuD7RRM3LadCIT3mMleD826zwC7SAWHPT/r0xA
xTdmXijEutJyH5UdW0do1NPNQHK4UQrRrIh71zoQGcKpR/jFSWOgWwBJGglyGMvuR+cm6bXSa+ce
KdJ8lpEhbpGeebdRauWWEQn6Mkiw0YcvsHGMdpngfohYY2mDx3d0Z0LdizjRnmoqlP3iIMqUMWLh
uuhYF61PqxzL+imN59Zjto2GIjSABIU19Mu7mb3tnSHXwBjHK6hGnZgv34/4rt2CcnIh6wC2o/fu
4Uih/61Z/mXLta2SK8XKAzEwz4NESjrY9UeVYrgonTn0vYvoemTn8UMy6DmTguRQZuqXPfpnsicw
99CzE/h5m1oTcWuy75zllZmas0Fy4d05+M+o1myoj1ogmrkOPbaVt457jGwbE+yXkRrODXHeS2tk
xtVhD7kBoB9vHLcxQ8NlyJCW8zWd/M04ZZs2qk9m5UYPRqcRRjoJdnV1TFE9ArPdO3WeMSAZrO3c
UHO52J4Pw1A0YeflVJiaMn5UMetJKX4C067PMkmbMyIkpo+iNI6msL8roztUnv3INcnqbehNZJNx
9A47/q3VvO9zDwmN6X/JRIcwkXKu4FSVJrOUdkHlLBSdc+M49VMPmjockmz5UQ42gyXsoastftd0
01OV9c3Jd/M9mJIkZKjMA04dYzfJPgqycc5BDhovzoymFE3lMZ/mkgQjYR5GDuGN7vUNoo6cFsDv
UUsTIqLV9bvUmUFOVa3fzbnunhRvfMx1jr6xQRPrRilDrZRBb8y/zLm5Nann/kzFuskcpf7h4inZ
GHn+3DFm+JwZZ2/5rLdBajJiIOkCfxw+rBPxypYMhoVB+mQOxSHOFpNdJqFw4YL5wY+eZNn+SOaO
YJLKm694fUcYgzFOwbDqhD4H1aLWlkJUd7XhXAvO/EfeVlD6nch4MJfZ2jK7rxio9Fp2yKu82Vit
xlzLEM1Pxjz5lnXZcS7rnIlT88l6UdCttj6F8vCmExBC9sc62kPqCqeo/w458J1cj70+y+hlNBrQ
b2bO9N7EUlBbtnZhm/0SAecKHT6GCH+r+M3LuIer1tx0uOnvkOHEW4oE7wfxu8PNZY9LFoxcawgm
omwhHZqyLhoxzIjImwAtZC+Z26Ppbi0qXPqUn51ii+mztWc/2IJuHjQU84417tj0n8a4NGFyQx1n
5V4/mhZuSbZoVFbmCi5olHdthmb8qPS5+BiFYV6dDpShTYUVKCddNgWfIk7yLkXGQAwKmxbsoD6j
siy+G3DyGadWRAZLpHZxrsKXaxCFJMoDa81r50wa4wLlhbkpGJoAdCG5RsXadsiz/g4UiMU7popQ
Qch1Cm8tI9fg1NdXYjnck4UNfRtJu9xGrYxefVBCQLmXNNsS9ISmjFQbggHIiTxSKeR7g0XbNp2K
KCxGVGrbRE2/qlKIe6OMu5dRpeOhQTPwzZEIO+jyqg2qZaTX7giq3mrIdXGXY15ShWFy0k46hHR2
h0IeajAqIZKwDCviHGHLNDx+rAKXvlV8uS2ThFaBVScOR7+oiHiuwqzVXgroI/2YRyE1w2XCNA5f
aR+LGJm2t7xnStXNhtQN/NUj27rFYK2WJm2xI46IoG/iFvZLvVymNJn3CsdlIPqIJK6iHR4WopSD
fKhbbq7Bu59HzOgya0fstLn2jvbw+p/sncly5MiWZL8IJYYZ2LrDR7pzcDLIIDcQMhg0wDCPBuDr
++C9V91VLVIiVfvapWRmRDLDHYZrelWPmmXd/WVlygDizf0+rD25H3KuYobNsqBt0xTdf+ERh/m2
RuxuvEGrB2rvSLSxuaaSV7uvdj0dJj3RCoc9cPZs/35KLXND/lEd5tI8eDigtzk7jmqs5F+KUZEH
eeWNTcWmK+VuP4mJ7pDR7LaD6uKTbuJLKpsbLXkuJSWBOs2LN93FCrgSyTsjycwdm+dbmHG6mnf+
YHiULag6yc21KEgr+WR7dFfwCHdaslrUzggF3MD7RStLI/BlhEJSP+PrfJ4o2CICeKFchuCYkkXm
0l6mxggPA7KKy+UEd2EfuiPhEC9F06UoMZn/JFmAGWfj2XFlHXkbvk2F82SIcNzDZV8TCYN+jv0F
g+y8dPdSudVeja5zxff+u1nsdLfU3i0NK2OLqbS/JYRqozx01UPj1+5Xt8LylVUuX2Zn9lddIPym
5vi3lTNZUdcaKdYebawi5EicidsPV+/ukRyCdSEP0NxWJPzOikkEzYb/AYk13jTFoD51L2fCeq2D
SSCmO8FIvY1UVDJkTcd6cExRCLG/86qsc3CDTnpgSf8SGv20luHdLTaDNq71b9/S48ZpivbeM1Ev
KudPklsdkbE0PNM24ZU7JAOGfonD/0uwyfv2M1ddtC475vjOOdpeSvZchc8C5qPYYF1YDKLcfXYC
Hx90DAnOfHEIhz/BkV/eWN3n1y4p/nABlcWusho6wXS/RgjYqUasev40RcFb32iKb3/01jMr7vv9
QFvPvjVF+8744u0sy55ufRyy07HNm50q9wFDFpVY7Mvss2BfE/nzwpM2lPrVG/Rw19R2eVnyMYCH
OPf5w1oeBVwfp8EXvALsyLFKp31hJrwKRNgSiORqyC5H52HwjfDMwTFK17wRhQveelBj74tdwJhG
oqSOOLYdgyPfp3ZrELp8QY6qdu6aO4/XBHrHwbgLzOWUrun0es2p08aQ3aeS7DpmSDPy/hFod8uE
ehOlNHo4//GHRjKUqH+E38s1B0+mZM3E9/+KyDM9r4n56Z/5ebsjS0+IYfxJ1ny9vybt2zVzPxG+
z9YUfrfm8Ql9XbIW11gtyerTGDo+opWwY16T/Nma6V/WdL8ryfm3a+Jfrdl/frBfXPyg7YdJtTcU
hID8H7CA//Vg/nc8mDbhAnSR/1r1efk7fXb/KY3wz1/x72kE+99cEWKiNFf6JTA8JKT/m0bwVi62
5Qu0UDDXKxX63zUfMgyhxz9aMakAvFYw/b/iCJb7b8Gaa0BJAia92jf/JyKQ6dgrXOY/wGdwZLqk
vUKfO7sgcmOtKtF/UIFEbxi8JyrBS8Fq30bDIXqVz3+CycpRjI1mlxhU0k1MYjdfB9euq8ffJIOb
57oynhvRdth0CCKzSliucGzAycbUYRzGSiWPQ9kYn4PvVwDjK9EcnSD2EyxxdD8+lr4720+Ow4Ff
sFrKTf+EiSCw7kNnERXEGPRLdk7ZUtmHmpVOfQ3qVvhgWGEx4G3KyCrB/oH5rBwgHVKQCq512za/
8qDs3Wnjl0VusmOePGuDYTvsdz5hrW6fkO2pzz1OChRccKjw8DYTZWm4vwt8DGe/mq1XZ5Yd/VxL
ZVbutnfiKTgElj+7pyHFYh7jO0wRpuOZinVY/n42NlHCi/tTlXHwLT0l/WixuokIbctBNHpbUsup
eJ6WVtVRz4/QsV2rrDvqnBdeyh60g1iZjLW69wH0jEIpVoOVmgM2d+pYkEZ+n8q0Z4GMOfOIzhDs
tAjcd8gWDn0fdE2hMDxLKAZ8WIO6Nty+jsrSr2ptq1I93hKzCOWR7AfEjoYS8beU80ly6U9PfjBd
gfzcJWsVVicLDsu8e7T/0ZFVjmyS6er+00/xCiPR74tiCrMgOmSTfZJT9jqNPQiLkOotKE5fMq3a
nR1nw/OC2YCLgIFMzx+pYcP1xCyhD52f+HuuhwcwzrdxSV9xCv7Q4dXfLWsRWJjJ+yVp2FMN/Xu1
VoaNVXnM+hRZMbWjiZsBJyZlY3UtzH3bLI+JLOiosrJXiAPrPEVBGf6Bv15aetfCW+JHHVKe2InJ
2NC/HJNQiKNsHjBHjo65mZbxwVK2F7G+Za43Y+IyekwuCGPtNei1tfPhYJ38CoGynEi8DwZmBSbf
4CsdLKJzo5t+BUkznaeWwtC6cQ3SN7OzKZX8S19l9eAa/TPXNC6Ea98beRPEgLROj1jFqJlLBfHl
anbZ8dEe1xMJOnEuJPu2pZFLFq4Dr84IDyMFdJWbFad+7aWLOTs2GdlCordT+lWt/XUjFtSdlPhH
Q8FioqrsAsgTtXfuWoDnijHfmZR2bwJrejHXqrw2z14NuvOWtUSvAB62cXvjjWZE8JbZpM5J47IM
Wlv4bPYbH8PikwtBY0XazDbd2KBXDrPILiQIhzvP63nihzZoIqipxk/V42NhpIW7CuEjgN2FkYK3
4lxMxtHKxHCbzVH7z7mTkVgQFpuxJm7T+xro256rDqO9H/sdAY5BvXReQYOxMBeJya6yziU064Kq
C0gUEV+sbNnQa/hnWIsRRTyOj0rTmDiOfC1QhPD0BNM0f+PAFWInfQoXhz4tjziCZx0e8AcylRlc
oVfks+li3ep0/2M2VKRSdRPXe7yQQ/JDhiLkWdPhitcRTa3vYYh2753Lt4VkjwN2xRwLcZeUYXHQ
KQMNCycL6ZLkR5Ppkz8rXAAJLE01aRapoCN2LjFhbrisnVkbUUvKZu6ADIEcHSy/J9MJX/20nu5z
ZXzySL2x0wQqTRx7V7DyZBZz7skoZlGbW+oORes77oI2Sq06fS1alVcbr3bTq0USiGrCYbGjxSzM
xwYzSvOP+vIwtMNL7eTV2Qz7PTDX8TLSV31z7NB4Bmjtf9L0mhI8C7kzFmGrUDMTHmM9WdYurspp
z6pJXL14RkuL+y6SAL657SfVjt+n3FeG4M60PrVYwLynYhntPffIaWc0eXLw8/Exx0VJ7KbDRyYS
2r169m9NsASbOfZY89vzezlU7tEZi/BPa3VPPhtjvekye2Rt0f/2ZkV3iiDzhDXq5ORmEGUD1t1N
b9b9T1w5Do3HvXGHkJjsAyTJqBTE9utqwkcHSWgfE13ddEgYqQ6yh8UA6zunIcyqefCZeiccJh1J
oRGhddcDNzskIW54ARVoGyrFJc0EQLjCmQK7v4YDpxY+8hlhAs2A1sXy1GeOu/F0626kqW9DsLBg
DrDxV06B9j1U4bHBEwCxMTy1YlzpA5Ng+xcWf+a6wpuGBQoDgWFEUCHYExYVK+GQqvOXMFVhZAfZ
HBHYC6Oub06hEXKnNOofagN+Falf7ZZQ06fecafWM0O5gRdwl2AqQdUsprORNd9jRvF8Hw935gSJ
dNEIC7nllw8Wk8nFmvhgUSTUXqe9OC2gio8Y3miwrstsM7Iy3dL3R9dnwP/zkCnuxiStH9zG+1iW
VQVij7VLsv7DqrLsjoKqGHGWoGFsY/pgRW5e+A50uE+x2uks+xm8PNxP9fIha35XAAucZYrN5TWu
zJj7sVrX86H8KmpTb0Xet49xZsVbeGjdvXaCkZc7FVaekO8E5H8ooP1LuWa+pzpi2oyT81a0EMiL
rGtec9x6m4V9DOmRqf9pBwf7b6eyCIgLgmKnk0cCy+optKp61eSWywj4ea/97GMoYhFxmFac2un4
Fsy4nFimP6epxw1PcnNXU8C57qX5l4Uati2suToNTuFxQfXnLU2w5R5BtrhYJob+fl4QEO35q0sw
y4wkUSkF42fQdIOjcjfBayesBTZaV62yGmr3Bvwz+BGd1fz43OjUO4991l97XQYv3J5WwJIgU7aW
AsAg2Rp5KJ+GLtePbh+rd195zy6wDRqk5D0dsN3RpnfU3k5rpz1rM/6g2ZE5v0I309vJ9Qhs98HO
WWIPiHTnSz7pUeMDaFCmUm8Mza2srG+6/ujmnfmckX/N6mE0scgLEIVHf3KDD5114n0Q0x9Vx/3D
ImxD7VZDzlER5nlwC2/csbzHpO+IGhMQzoptaI2rTcR1+UaI4tYEoXvTZC3EllOTZr7Yqq2t63T5
D3ZVynl5UCWfqS8EcSG/9Q51bbo8MqXXV8e2C5dhO1i85ikZfwaYDWWqFxcqMtTvjk3HVynhBekk
XiJVUYHQSPs79zr3ufRS648pKU7fLuxmafxLh+lU6wphP80SNUQTrMA/Ig9ymviG7nnRbXOKOTxB
ixoE2Evvkfs6F06/96OR1wEtvMai+Dp7o/8dS5qAE6vzH8LeTd9cbItXc0jdqC10voMjRulRVWPY
aBufe3lvV7fWdtp0O/NHcT9l+E03Iq7cjd/Xg4yWloUpEdlufiiDND9Is1X72Nf93vShYNX8XIee
MO1BueR9DmvV6RunWfbGK274netJPGeqj49C+elJuJqJN8a/j4qOJYnYBHuNmdqmV2mlar4bDTIz
4ZK0pELYl20S2D+7mgDj2WparKrFBPRiwlQZeaMUO7KK7VNP6OQNt+Lw7dZ6PAZdFeLhV/2DI5P2
V2W7mOv8rlJ9BPUAwojLupbpankNW0yJCEZup1+kyQmLou4MYbSEtQ3dl6jGuCML1Wd3RLyLYhfE
ufdLx8Hi/ZaZgYI6BhNv1gCUJA9iS/Rlxtkhdw7N9veenSXvo689g2FleKbkAUZDl5TGlYRy+h7j
adrDhCqcCGhlfhqGUkQKIAceVyczEB5XhUrEU/w08q8eWVlN57YIn1kWETwpm+GLsucqMhIfzH2P
6awtGUnzclzju8VYvJiJxl2J4/uggyK7qKqjXa/AKlRJyI+1seTdBqyYu9dEP59yvFpt5MJ53SA2
ZLtRmZgLy2WAbKHK4+BP8tGq7Xi+Bb5qq4dJJiSFQjmJhvUf7TMWw0JRJyH7pc0wWAAfvxk3U0Rw
mHmNdp6rHgAYS79hxo3ddkcVJgWbZzWPyx3dHKgq0D12sumKNnLMjHN0wqPK6OTZxz4hZWcFaUGU
B+Smf2wznsWvEMdlJAwVy0uKEgbcbxatQq6SrIeJahDxISzL6dO31WXsjfo4dKF5m5qeu4DZGCt8
EeBxT8tto9v6hENBRUNvpxcSAek2tgb/p2iRykS56rJtilJ8mIr6pcvCOH03TQeiC9u/a8/zuAlw
dLu0DQTBX+LB8ugNBSO42bOqbNLWf10UC/vU43Te0c+a7TurWz4Fg/WdnmvayLgfV34tDgCZh/Ni
Nf1TXaf172Ryiht6oXteMP5vLdBFkUsso96YCRsAmYG7qETMdNCATp6ycXWyKQJbiH3RWlDAfmws
dj0JFZJ2ptpJ3nUM5828myxoojSjnoy6HKOKi/uNwHa4bzNhfbrO5ByLrK03ccbJlBO3X4NgySGV
9hi1lQvxKi08Pt4u0V95aIwHnJUP9pTQHFy2D0BAzE3bC/BCljUfGxNqUzYM8gJPNZjIDjt6x/em
2dfh5O6aOeN+w5dSUIiUJsCmi2QX5rzG4wmnFSCBtQDHL45Gismaqhe9JbaEuS/ApL41hEEXt7Jt
qqFx+5ahbzz0LIVutU6Oq0HqShQFvpYsbaiXlAaAVSTnVdeec43jNOWgbUg6VAbPbrfSXWuFYTch
TdLmBdiPfuSlo2cqW0V4P04y26ky9Y4ZkijFMgDlRVdV51SYjwH0x03XoQZvB4hYnV+qqKxgxjDY
NcE9iTP8zIXIcAzGmJrz0H6XLPzxoXSwQ4o0Kd6NuntvbDLU8BwPDuQVsanq8RtMVnckfAD8qIDh
Z3LxBEHtIgXivM23xC9RH3zpRRTgfdJQkaDU0wFoldPvOuASIeGKLs033de/EcvX79sgqt3Ql3hy
J5sQLKnaTZ6GMY21nfuZdTg1CykgvECXEVuMNKjDLV631X/QXIgUlXxbaNUwReZvrdZJLzkNrOzi
OiGiwWHNvxtrMd53PfO2EiMLt1X+mYKupskVoDjcuoVNYCD+ahpc94oc3xEX4UDrTGM9qZ7Mf1bD
wUym/gy3TOHJy3x8mQMc0rkmbu6RSLQMYiR+MT5hXieAmDZf3NcYxeYSn7qzqOJEPmbEqjN289tI
IesGvedq20X8yij1khrNGhTt/bsEtN4WUhCDY5XQN7w0HfYPo43KcfjA9HYlmGJvEmW9YmZi7zA6
uH09NmCaYqW3ZDIJjDQtdW/Udm/Z6Lgv2ENddreZdVfOyYVw3Ttx0+44d8lz65k/NifpXs9MR6Ws
y+ekst5p0IKiOZbOd+cCHhKYISNgRq8TULqfui5ANsgyoF8L1YPhe6rplV684hbMPcJ2JZUZAdEG
FCRAIG+mccQzH8761pig+zZ5EFNPiwCh927nzAi+BbtrfEPuIRvs8EYO1iWoYLsVdpkR49AmaNeA
JUW4O09k7dkiyI+HSk5cdeLV8Fn710y5uDQwF8oNUEPkbLIouGCtJS93Y5CT6hxEUpM584ITf8E/
ysrgx5LWzVEVh0eQJucQbtB5dnm5mrb+E2f10BwyI5O7yWM17fuqIFYxnQEhEY8R5mvLK4n11Nph
Ya1aYF1K2tUprvFNogw8E0x5UBgOoDsdrC8WR4I3taM+wv0++mPzIQNiTnzhtznN1KdMGtc47Jh1
crfZqcaHojn2YKszf+dnXn6uXeS/JqQiHlZVA3cV2zL77Esrx6dQdd+C6tAIowy1KlP51Dg1YOli
9k+lw/LJN0hOc3dBQIS7+KAt5y01ne4O6BMQTTaxW5nTx50IGnPTiuTipLicte7Qncpekklkr7Ah
S/Rd6zh8GgyBDBfrdJtU80cm2cBZ/WzvYWykG0WYPHZJ5egApqo3zVg41VDpvy6Iw2fOPmvjeW67
9UUznNsGMUpAeDGJj1zzNiAMa6eptWtFlh1Dr7w6fd5t48V2yECm9ArvfGmyi1Yiyc4N70cTL9o+
IwP72Zn4CFwcikWUGcvyBxRMPOGTy4zPyivaB1/kxlHxwms3tg9DLciou/Izrkh+CPUymlIqeWD2
7WAd4j6Pcx4tWRefhJeCB8qP4uvSJ8Mfdl8/sjVx54aJ0Z0xa4VPy0QWzE198JY13cK/gskdHi0r
cZZ7Qs3Ed7VfVAdU0AJ8XW/XZIFDb79mdf3Iy9Ipqq0UrCpc53qf1iBsHBCA92bauuPW5WVwTOPx
ZZbuLyYEormxrPaSvdKR52DeeW1ncrkKXjGRcMInpfUsBa6RLrHx8XTxZwGqaktWJ8CQYllrlKTI
cIZbDDWXnE0uIdsxuWOG6Ke99NqKnVDqDWen5PwhT0VU5CCpPl9FojzZaLQwZprCM7FHLorxTle1
u7LW29e2dpo7+DMBgYcKov9mEGh8c63i7cy58O7Rtmzf69QVLyO/gRcFzbC8DRk9qTzGMaIRAjVw
MbyEV3tNFPp8e0hD1JqWyaYkjVzXdcvC0w43fTtIJqZZ96zhevrpwKYyCXHKvBek7D/Au8NUzgbV
H1lNwlAgV8HQSnFwuZFGPm5BTEzP7lD3iE8iq70N1zCMd9TDvrKUlN8u5ioM1DIGp4KmNt/mbJxw
mfGg7RbW0eDJOi7eE6kF6HeiqKPRrn804zVh+uZpJsxGqs4T55oUL23ZAwVLKVjQSY7Wm1oZQZHr
cGAvrWtCkatMUrSETAgvtrxPOcuqRxLy45vhpMPZThp0mYIky7WF2/2W1Ya4F4WeDxahrpDLa2c/
gVT3b7AfuL60ZhyC7U2srzkn40jcfnxmjYkYOlkDTyku2TbZFG5QWsyMCZBwFwoPq226eSNMV4qc
ZRtKdY/C3/M+CVs7p+bWIkHXeyzv27pQO1CfUkVT1j2yDHXUxptra2cjQ72IxZdn5XBUQpSZf3LM
4u+x2TGo4fEm2ovARPg6JB8iVdq8DR57br26ZmXl8DLjKxVx2Ul3QnbqUBua1jmk0bs2nvzTqEW/
qzsvu+Daw9uT+aa4VEulf0G1YOPsTWkRkTt1aBhwYo6Tnm1w1tT37qyDY5GYcteNS33QHcYfuybn
Q9ZV99cgL+zfqLcGLzFdvwjmu0tLMmo/9Ez/yJk+Ko2R3Ga8RdsglOz62WXQ39cV14EIqjGaXB3M
Ij56idtTV7KYpHZ5NGxlJbu0ATWYmMFjOXnTiQqk8ewZ/qI3XpxH0ANMvjShv0Vvbs8wYgfiaH52
Cbzwqwwmk+z8LPYqmD8xICRb4PbcDAKFrGjG2Bubdn41Ujve+62Z7GprscmwO8GBIvtuO4JkOmUQ
V1Bns3K2ENqAqNsTa2ATK2TvVsyyYmnf0xxjHVeF5QiTErzxmu16DPwKHRjqSB6VGAjy2+QmaTQn
vGwULWGgMaGpXwzc/tplfYPGCpVqrpK9mRFCCKvl3s0W/r6InzoiIA+6L9GBx+w17KzftuSwdo1y
lzr2EqGUfIZlC4NcsvDQOsEaYuRELH2j2ltm5hw1XGuYn7clgFmAA8rdEjSGSCqXBztJ7U2umre6
a9SjJ4djbFhHBqv+MC7O+GFMrEEs2/htC1PsxcKEPDVGeqhHXtRTMHwWoWqe9NA8DRV5qI2oAl7t
Zr0mHnLjgUqzGayklZyaUlgXZzS+6TQcrpVVAhXh/N+krMEQekLnd69xB8piuox1jW87b97+d239
31lbw/AyAe3812vr0/dnUv3HtfW/fsW/1tamSTEzQVwakx1beJ5Dgdu/r61NH26QbbI15r6+gvL+
HzRICBEKYXnQYf8J3vvX0toxKY2nRAW8sOuGri/s/8nSmpb5/7yzFuvvQD0E5dAs2007+P+YQZkZ
N4Prx949tEfjJONyau5Kf8a5YwSgzCFpTejQNh5pEXr585LWbvhF9+7fhCaxZ85a292alf1C9Tu8
Ld9I71zbRw/KrQB1vS69YFW1uhC9hlsppLTckg0OYq2bX6JsYjZ1Y5rbxV0Wpt0B46lS9z5l0jh9
mzzYA/YuT0U8kwhVQ7MtZpOXY5E75P8Dd0//CcsTUBNPGQF4SB1Cx5ccl+OlG6z+MHtjc7bCVn8v
Zv7hFD2GxBDtNNeVz+owrT/aIhNk9QrvRICM5KEy+f+FqKk2vtUmd8ucTEdRV86eD8q4BxQQkwX3
0cYxIrTxtg0tOfL+qgeT2J7b5bxCmRfVA4gL622cp7USu47MdGIwShNxmylkvPXkb5FexBuAm/DX
5HI+TeXEat4K3ybk7t0oeOrtsXhylMGmf2it+7Yo2hPMEIx3Kk3ZElb6hIKTXkMj/wz7hmefHqGd
Cyv+DiJgeMgrYySX5MeYCFx7n5Vm/rfIU2JxKjD/EvsKGhbpbXUMrfQvqlW7g/U7/XbNQDOppIrI
Wx0g3RZ58GFZA4V2PlMXY+VbkRZvpL/Sa9nUIM4SPdKHZrg7/IoVIkLqb92aLOOGuRQ3bM5Kl2Rt
GhbPPgeWt4FuzBaAb+SvZuy8PZTodMWB5NmRvVCTIsj71GBXox+VBraxg4AMPlO+M+mBC5Qpb05m
Zo/z3C0PsU7ENlm4jiS2BYYmFZPLf8WuSHb4zsFROaUyBbifZ+11+cUFJXdJ8PxdqTpFOkxi/cig
1+5LRIs/feDkYOXEuiPK2PsAJGL2kdoxD4Wv9AVnYXqc3LK79OigCAeelt8JUPZtXkPrTgDSyc08
1P4dSWcmv7T3xT35FHKWhO3zTVuurIEGkR9qYje88lqihxJ+rUXvQ9ZgcRJ+GlkyGfdA4mCKGAUy
MTil8G5EAVXMqg5CDgaTdh/q6ZI2/FB+49XnDgbWL9li0gBhYiU/FZGTXRDk4dEnB3NpXePbW1z2
0EmisIEQ72fKMhAH1zQns4hd730lwjdyFCyiWv+ujsnqFAEw45xyzq/RM/OV8uf9yZp4OS9TAfLJ
GxPvoFu8a7i/9e+wcuxHI4t9+ucAQQ5EFSVXRj3fVdqAEhAQjzpzU9B1VMREB2fKjx7xArBWazCU
eR59kACzrFMH1PiWA4E/BLkeXumQqGipKWmlUnFm4O2W6Z1RQw5xizAALcHmkOAppkHwLGFHD6am
6qEdZ1YgI4plH4Ps0sHyawThtxl1Y+4Tl4EbtZaPBDfKNQnK9tHzGsKWQfuSZoZ3C+3h2Jb28qAH
wWpn8s/uwGONZmUREo0LPKnaqx7ZoBk7U5sdl5Q6mJ+zLq+vRTdaL5bVqA80MRbqHp7zQbf6FMxp
Ep9KEfrPk2qsbYjT1WYbc8UuifO70k/SadrLTNSSrWEg7juE8S3plGRbFsB7RgHuUtqa1WFjfhMR
8+6595QnyxytU9ENHjhKsAHwyy32KrE8tLQvR3Favxh+PdPjZNn9M97g+W8hwB4uhj/D8MIH6s8N
JgpGuDHCOJtszRTUFVuxOkqhN8G5X3rgDMP0q8yFs2dbKbdeMHpXwQWPPBIHUQjQKYopAni3K5Ec
Z7qfUGiAdbUOAjM2f9d75yW4HJ0wNP6aqjFAjST2lrbs4UfFBoqtm1a3rgEWUKNY4P0Tn3Ip5A7p
NI8IvcNvHTuDWDrtW+/WIvtLW+Q3lMcBVxKrQpsE8x3VAGDoynWon4LlUZhp+NAlbdZs+iFedg63
zEPhYIDGWBlEXRaM0eAnzl+5BhK0P+F5wN2ccWayVc10sm3BrF8SA/s+d039VlMytXXMernRGh6S
qqm8d4oJeTZsj8u1Sy7eTLPpWqKdcWBJssJu6nxk+YhC7jdEqGNS6TiyzE9dSId40PIL12u8tfRs
Hd3RA8UqjNhl+wlypBZLcCrC/LYI88T0AO6uBUu4y8TMB1xaboiFZ3zSdSbfjMmln3AoOhZKZfKo
8m4GpdNI/Sqk15xDG2FHBgkyNl/H8Mi5aWw7NnYg6OzbsgyPg0zpPMjp36ElJQPAOgwv0DeLtehn
wyORHsrQpIJjkckpDIxbNod81XRbBYQDYrl1ShkcUzSrvQz6fNfZQ7EVQXxRuJ4PldcNpzXRw8qV
pLyuqY3ggWJxXtD1IXu8aRa+ZuTRuLhIt+X41rH+ZNgHHDgK724BgvrH9PP8qyVtfO92LVN94WKK
cn6J2aG6O4wb/Lq2f2p7YzkEgz/sGtcff3VFMpxdr1jxCf0pQSTeN1m6drcT7RqW3Pc2kyG7c4r9
mDyidG6dLKvHZS3mQc52R2ppn6ilsN4pEdEXIPkj0oMZj29mmhrHfBndS1Gn6myl7r6yFaqBRceC
57xOXAVRbYt8l5ak7n055i9hIOsDMevmAey/uZ26mhKmJv4bkG3bEjxKDsQykG0wzB87ytEviePo
u9rN5O8xxGzkd2MVsb9sIhCFyw91bS8JINqtBcnrOYv5EXozI2JIU83GU/Z15FTd1Yn5AZYYoEnl
UOJTV5dcGzP9F9Nljk3nV95k5PqU7ewcqEeHtKUUOJ2y+KMd5ukAka79wFyL8zocQkzx1njytRr2
7HM/kIUxUAhYTxKHdbaanfMh+TQGl7DdbOO94LJ4DsN542cyv5v6O7/yHCIRVTHe45SRa4Mu8BHh
57+U4ZXPDFXZXdkEvOpdEx9vqrNAPVRVb4IlkvU93R/7wrNroveivdLLg9o4ucYhUU6xx/MiLz6l
aUj1ajhKzM4ETLTyHslhTCewgKSFgqGNZqVcQqP6ozM5a2lMcrmWa3N5qAkvbjO3Nc+Ex8u9G+jp
cwjiAJpzw6U3ZodHyDyXKDoesb3IrZbpT5kl9YdHb7FgzP0sZBhH/CA/xVA0e4W9vtrOpdGeAC4E
20JlxlEubeZt/SYr8BE6WXmtJwuBh80pxUpFk+Askd+IHFZESBPAWOGBXHdDcmxZph6Ye7d9KvK9
Bla/F3HNG1THJhuyTBLPYdpMgkAcoWCJH0yv7qafQW8NPdpG5fVyR7dgu2H0aHcs4p5cGr9s3Hwz
iYUYN0BTWhDf+ag/6POVR2uK453PFgGC3txl57YbOjCBRhc1OkefbnCV/W4S0YZ7c/DXdjjx5KMg
E+dHeaPwqzf/TLWfP+Ay5UAYrZzQYmbt4xKN3HxmhzyomFIYlLI/6VCgpW9gZ4fFiz/h2HDOsRuk
2V0/BWH1omesnz4FCZNhYAoqmZQ3imUCTG3YMP7IUky5EUVjmY9QIMvIwKDRY7ecp781BVbfOuQn
ZEZwf/Nrqg8DO9p+tsb6RP5lajcmK+1IdEF6HsaguTY1/zYb2Ord5smzsxli6gRtC95GEw0kGw6g
I2o8cfVUfrexMK9VOgUwlUzgDZrL3L0/eC9Lwsa9Iaz5zU69i3FULPVd7IZ6R4CtvbVFY28UMjGh
yLp4EhpJjE6heSWo6uH4f9g7j+a8lbNN/5UprwcuNBpx4cW8gTlJIqmwQVGUiJwajfjrv6tJ+TP5
6gw1ds1mqqbKx8eyJAJoNJ5+wh3QcEHQI0XblKzPofVACuNMfUXrIStOfFW6e/wxnHO77nHosOlh
0OOUe3iMNPn8pZJ04Lkebcbmbs5G93OPFcOMdmNLL7sXFmBeuyy2CPrlHyfcLLdZqZevaI9dM5pi
We0ymj/B/Ux2Y04TcYtEjY0cRwK8R/f9juYcQkq0//wBT4Y2vA6fdUTItIbTvDdjl76tq7MZpe/b
hGHlV03qSc3Uj1dLvSafKm/tAZKx2Ew882Mr0lRfnlOlV1aMdindwnnc+wNjChqD3ac4rmy9Y7CX
Hw9Ad2guKTOGixhrdqK7V6kSX0Qb4v3XJPdxFdgXrtMCO1xRwz2RTmtkqiKIDMNonwdR1X7CIayv
d3Hc1sElhhjuhzrtHgLmnvSzV6b8Gyu112042Rz72Zq4eBPhS3FdlEv5Oac/fRfmUwyWORLMYAbh
oHs06jt4B9OPEX89hr+IcPZV0jIGTeqjXMF52M2qZpzuowa1ofQg1+kyI2OVetP3layPjN/y+o1q
5uWmC8Ii3dVRmX1UCfqldrcyjcZJytn3oSX2DqIfp1PhZqfpuuYXeDRnp5WMgis8UyhgZwb8vm19
L8NmvUsTCEobmt88HFzGZm97xfK5IFTQZqO3uV3zYL22lgZyHKbxx9o03WqTJ8mVfaVWGIICnd+z
2KEJ2JL5bjMIQSd1Hgu05fFSpv40iazw1IUnSa5xmDLOISs0+6WbwKqji1h1XxoNJuNaFHkvmUT7
FGOd4BTAfq1PUWZKfVhaG1oi6w8LiuF0IyJIjX4KgzQDN7N81vXczrfrZMFX3liaglffDHYvA2c/
DIGDXGYk1TydsyQqxG4w6ZAOlExpoBf+z8od+9SFBXu1JvNxTP/wFsGd+f5V++fmBfD/P5gI3jRZ
rft//M1YLbzmAdih7dnopHswmmy6O96B423bzVNeSjFdJVbv7azIuAM4yFnN1akVwgBPvjmVPB5z
5ww9viPLVUegGkAExJftsO7pme551ONozVHTyY7fvzmjRPGKo/Byb75jCxcbhihyjPv2K45CJUZa
ibEzXTHSuApackXEocerf/8icM1coMguxPbDBfByPVP0jtNV5tgb849vlUd10Bw9X+b/tjLKZfao
mr550m+1UJ71Tf4llPL/kn6K7dKm+993JP9X+dAXb3w9xPPf+GdH0on+DkmFLn4YSPu1rQeTuL+D
RcU/2fHogaBo8t8tyUD8XTKbst0AC49njfP/5tF4/BbMHH5XPvvDS/ffaUlK+qGvdqi5HeFQDWLq
we6xQ3nw9eA+tVTVYLs/ib5tjqzBGkubxrxjdXqnde4s9zlWXfqoX2RZ4fS7eN7jjG5+fQHDBEOB
o9YydjhGiYpJQR3FmNwAlkGV5U7ZNFWWLcoi/sppGTMVQw1Cjh3WM7IcFmDdcDx751oEgdF0TWzG
QHcp9aPal/mAW+POXaLMMXaSRIBj2QO78DYz5LxIQdGdLZofNWq+oIQBO8SMQF+9yJu/iC1vPU8A
RWLtaRAD/IO8I5Xl2++XjEQ0ul+9n20/jRGGa0mQEtMhScriMko86MOI5GZ19dRh3LPcuojFc2tO
OiieB2mZZL57/5ac324J1raAy0jE81HBP7RlD3IHShPifz/wh/CKSzgOSXG2ukOHqEZK7YgwSRVk
+MKiN9iGw6bI57Yww/S2KR4a4JUIjQQDZ9ZZaY895mfYlK/A3dBfQGVAA2Nf71PlxwiC+GvR+Vfr
io1Eusdcsve6DdO6ARj1+w9lwuC/wqRL3DZ7MIoI5dDN+BbeLjOuRHNmFWX906ZYAuOLgF3zsSrj
Zr15/0JvlYPMhaT0XChqdFZZvMP+OwCTDhO7Of7BBAGm+h5J+sKlmWXzhc8yyN1rkknP2LP4Xol+
TIv49/ixyLw6f3r/Tt6eDM93gg4SgygP8R3UjA5OBiGTxY7m3P8xQnxgHgCmXDPfpn8ayLOkp4Xo
/7uL7EnmG4KBACM/VsFsrFdnkYX8bdCUAXKZQ2d0SrqltUZakOEaI/j4/tOZ7+LtCyVwuSKSbHjG
ZsHBCwXpUBZt5jk/ZpGAkf/pGJMuwE4toglnCVR9lph8ZKDIff/Cv+0kjz3km/9AYSHommTh1UNK
VfYqyov+kQEKlAWAamU4fowBjbK6719K/P4KIwE/NvQ9hx3F/OjttRAGFQUEmupHD6i1Ck6AtNV3
paOJUVsdgClor+doje3qoslU7dt7b0yL9T7vgxYldsYDgG43NmBmdOZyHwomdIDaKS+KMVHhcjJM
8MvVyfs3/duL8UJhPKTgswlbINn19p4FMhHOTGv8sV4wl5UbZUVF/jSKxfK+NE3lMyeOGXfo+E+L
9fuLiXgrDG5s4WBYdhi2YkvYc0tz/PvqWcJZt5SHGeVtELYppj1CAscoAQO5RfCwpGWCIHKnlIrQ
T7ZmZ7zFKnRi9JqG86q/J6BLoyNZ+85y7lW0pMLdH1YpPHy33GDgPX8mUFJCcfhuvWRqVTWo5jsK
vw6fImN5vd70oLvYVOuCRsCI6nDb+1eWjDO+pr52XQ6D2gcaDKCU9szyyAas8idybFaG488tgAKM
wsV16iUAu3FLdEGtIvG/9EmEaSQy3EjbUUcDNuXt1Er7HMPYNAEo3KRVbEK0BZSDCzrLjBAV2lV6
/opXvOASgArhU+wwypEEeXvNMEE4ctwOUMSmSxk43YBDzaufWHygabORgBTXGz7/yPtSZ1DR7hVg
B+6RRk1Uo0ZUD+ILoII2B+3iz+V6v2oZjLejYq7ysc/5f6ZNWudEkE2agvtBYAXvQy5dMakvUCmQ
rcWHDmm/4WEaqKEgJ5e09mu8lqbc4U/6AphtChsj6CukxsY51R80SCoOs6UDoKa3PdK4+K7nScSl
LeBh/PEV8AhXsxLIlFcyKrLuK3LZ3ngSu2OXXZYu0i7HZlRQn8NkW4azYR4wRtnS8zSRLxszsZzT
40Y6FwqCNmcmhloOXxsVre4BUYD8B5z26wHIsFMetQ4YyuY7G9wWC+rZNdsP7ywTxEoKYOSTuj72
+VfGCABr4h49UPXPn9G1nQW7NMNKGwMFuPiArWS6eqzBIDOQtidzmxIcF9nwTMnLqroFIxyJfE07
8Acm9DeLs7pUA+bpIo3MFSXjhvxpaWOfZWmXoOPxjM4526WJNKeWLLAD7fd57OfVR+jFiMLgBEAd
hXw/7q18U2MdReyaxKEUXxiSUGs/ARmlI3ikE12E8syiL7mgojDDqGVAM+ZcHy1vhomfwpLZImqV
ATq10ynMt5GCNVmxMUYpVsyIbewW0C/mIXIkRGZ0VFH6TPaNhRJAytx3JArs1Qovxmg30BZDUlai
4AkfNJSdHM9oYLj8FCyTXT6FIZchv8JWOeDsUk6juSUYd+ZC05Cbe3GjVLr+FlY7n+ASdtCVKauB
CpyMPuomGTC5LDR5W4xaVHbVu9BzvmQDoq4InMsl4LYQnzRr3I2IxD4NzEJZzhWUDD+pJAV0Tyi5
XNYnsX2zRU1qPd62Yc1/d4LeC7hZejb+FanjSpbhThnf+aIWo9m5piBqHvJOKvNJI/PFD1W2K3gT
Xk/eiChNK+R4yzTRYRXA2LU4VY4znqTVJU7Hgh/YqV5xfyCysEzYonYOYWCH8/wqvBPIDKia7XL7
NkqZeI87AUzBRKa0ROvpiB7FkQcTjWa4LpbEtSF1r3iUJiPO9Dfessxs/7CHygp7ACIPGjfdMjXw
TDxvhCyR2rrsECOKc5ldNyLNADqTq5s3jKDGAq8ZHlg/Wsi72hjXbmaFVg7OvmXfW9N5EffoagHb
6Xk3nRvCSX+oMfTgYeo4X5LmU1R1sVtfUWFGM5LBduZCJiIQE272Wib5gr9dOzQRcDjy9hmXQAf6
Lh3YHCX+ZBMWhFn/cZ08y0VHRuAfth5F+YzmT7pR6Zym8AKadBDBlZ7RD2XzwEY0OxH4X4dpEbY6
/MoeZnSTgAVkXZGcAzxb+b3OGQclsMKRhErkg1ilHQZ9Qtab2bbEgM7r5DOLPMKoDSonoq6uw1nQ
LNXEz4o620RBnG0idi4Wr7Eej2zdAkWGBNOjJgLcMTZxqbDHav6AbYnJCFM0wQlPrTvjrH4Ox4Po
MLKKfAtAIns21NgpCU2Pt98t3nm4JOz0sOxXbjydrYFLu4LWIRpc4Mo465c24JSvYtCKPTpzpTlk
NSgJtuPsMxm0OJTVQnxYQqZx17O9qBYH7AU+90nb6ZpHChvVqA10dpNiGRDd8liFTHEuf9UhRH2z
OFPTySY6LhRRFcfpNEcx6nTI6RVBjKLlueviqY7BjcHU+hR3Mw9Pw7Ek2qMjGXDHIAFQkzxqqjTg
w85piLJ5wmwwK/hrW1cZqjYEGbfBWnK7gtDizv3GMuEeOTQOLYFwLGssAwU2ZUMmmqBKG1hJxpeL
roMXgKxNRQB0PCPs7vqoYKwFhlos/jcLew71ya5mxkmOE4HJUIoW4plft2Nx5Dfj0D62FWfMuUoq
0M20VgO5bWr8RL5lxNwVL6W6KX8AjljVx8pglB8m4DHT9QqUxN7AENHNOUj4qWVqyTQFw4gOcFM/
HE2TF45XqgPgDBu6Yu5zIUuO1X0caqg3He9IEeTnsFvxFq5HhYQ3mgajSelXNdETdIOldKJNq6xF
f0WTf3A/+bSc3WSbd25hJAVKZ4lpJUY8f8w+jRMNR5+TrNwGK9Km6y7KytVWR7GzTs35zMcBKkQX
l5Nti/YI3+MEHwIStPU2Af+I7nnga4gTyzIwqXS1gxo9THDYn36ikUCz8J5GBiMA7YNTSZmAQZF6
1zX2tJ7HUW3bx2ISKQOLFhc12GVBuQI/j6Vn3bRoW7t3Q9/BOAJMFGCTuI9QG5xvZ4AM+tLqdW19
dC23X+91za6Gcub76m4NRkaMaAL6gTKDLC9ZIUGPQevvIszWiuM4Q8cUKVI3hHIfFY2ZyQdq7dFI
EFUe1oBOYDPPO/C9S/czyj05wEwJ2ibYYEnvaSzW47rzwt1Q2F7pH8eVVfhXMG2sAqdQvyWtTX+C
ekBSC1OEEDd1ZOw8qLP+3pdaWsmVcniYHKnM5+wbEbXYFx8RXWuwDJ/g6T53gCXG5HcgStvW3bXx
pDAKamw7IUdZRqP6hqXYxAej5sXkmozAcjIoJefRHCsRgYSPuwtN+kize+RzSF3fRLjKs02GmVlM
J+OjfCkxBDcP1k7h+YpYECkpys3Qly+9FFFFWkK1lzjr8QJuSIM88RqT/eHxbCqHIBeQMrYLnPcy
Oh4AOvhfgPDU3IporQCcVGJpeg3QLjzCpNf3ZPYhA+/WOUbnlyx4ssndrC1UEuwczvMQf+TpPLYY
UHOGV71n70dR+6s8QZK4JCUC5SOJKYz/bB6UvARpPMiVlTIBsSrRYj+aQumSmsAi1ywQbXNzcobd
NHOnKkkDrj0Ea9Csn0bX6/i9Jo4YG1CYNTHfUu81ivvvo9zEycINSv6Ik4uIO6pjzKjUQ6Qik69G
8Ui0cfSg/O/g7WoMpJ08qC+SJh85FhGCMblU3QYmZUGuzKyRbmpfiyeELZcC+chSGKlgzkP6Bpug
jQFWMPFVHstPDF9MivTc7vH7ypxSv04wVzSsY4GyPRHNB63E3QuJIrG1bRM3xw9hyeCfPuHEysIS
ZnJzB0OPWlpx8s+VWDs+oc3QypWMFMt4fmJTaR/aaCHqhaEsCZHZihlgIWqWao69L6US9J5eXiMH
phD3lH+Dvg27eOaJZY4liIIKOQZAweukGOGmr1NuxxFK+oGXFycpqnK487mko+PtGjgmi2WkZ5pP
SmEckZ62+OTys2ydZ6Tgk7OYQj70OzZLRb8OZ+xsslWAFxay6CTODiLuREAMXpUHmDDpx/AGTofT
ZBd+HNjcD7xI8x1IqWwedSxIMm/x8TOfSFd1puFV5x1/IB5dk6iJktI464TZYDIemB+hyxeU5NmY
HZjTNR3HhEMT+guJ6lbKlizQl8rkm9o3+zEGZUlmjdYtpXa8Yni+bPn/zZ8mK1HrzVSGAcelgJLN
GZam0MRoqPpDYpJ52Zq7ffk8Cg08+7bEkpyXqnoCX4VRgxyTb2M4JZk68VD0QYO4YtLINs1QTuA7
c5Vr9m5ZO1F9WU0CGfxdUvahgHKgq0qS1E7NwrsdrLHiWihg8gh2O2amWSFMah2NyAR+TIIoUw+j
GjKjz1JAqyC4IGctL9xJaPSSY89hn1W2Y4rAvAUTcmtjx8sLwamZ9JLCk/esF29dzuUEW/PcD6Jl
Ho9nR3bFw5gKMIvb+CXz6RN7JNfom1DxtMirFiQGvyriECtHEoM5SWyqLwjwkl8l1Cxqj7KRNT+i
ToK8jg2gxd7KtE0pR8ZUJb11EvqtHG7hLkqkia1JsP6YyJmiO/BhvdASmVFzAhkfKZPIJ23D/oj7
OOGt6YqGLlPFEHMkxH6RrSFHiQAm3LPqJuKuoqPmPUWorwZLQP3AdvKxo+cHKbQ/+bEtMdk/Ydw9
63SPWiJb/0SEuGI+LgWSGI8vnx6ajia1Kq3KCCosyCH23U6PY282Rj2Z/pEVy8VsSVS6Jny23Hmu
OxZkNRW3hywfCzmJwHziVMtJe+n7eE9crQsaiMcxShrDBx/7mv40HGYMg8LeoabgYENoI6EI1NDy
jhhfNvyYyNWKWJXjTsmbdGqHKL6dXqrGuUgKvtIuHwVBioR/8LEUmIjOe9gTpgp8KSzKeDU33ayw
W8G5IimZtchArlS87hjmbHSKJJvdP6V1zSvNxGBu3SeESsR/UmK+3lszRLfLAJ9B8wchUq03oLNM
wNK8RgueTtGDXmT+lfUrk4EUfZ0H2SAQEO2Xl8gRoWzFGlYC84viDz2uv+gZhbZEeYaBToD640E/
MJybEOZcOX2fcQjlczIiCikTSXfp8EXoB8Xz/uGSh1012lQh5alr2nlOSOL0tp23tHUd2trX3z1/
MtObl61RhjCs//R0v18KdX9yXGkGRoymDjqrTpq0K25zzffMjU18AlskESieCdbErvf7b8/dwNf9
Y0HrOBDScwJX+r9PpXpbIPpRFvL7LKuBQmZIK4ed6Gk35TNMVSU4C7EuImhgaur1NFHGsguRG9BQ
3q7oQpjJRkTJa2LPS2T+NfuoVWJKBFTcMPO+gBc+8av3b/+3pQK5ycg3Ar5MOe4Y94XXTehZxZXx
YPUeNNBC7oMDypSFHK6UUO9f6rc9J2kMR4yCmAQ52A8dvBXSqMyBJtw+RGkoh+UkXoBJ3Is1MJ+I
HyeAcf/wcIcjFByZBCoLDoN2OuyOEf97/XCq63FdoH//0LqpiVEahfX1ZsiI7B8TJzJnVhyR75NM
LPz6J5o8trom2lXe6fvPfrjMTE09z8wyGJN6Aqnjt3cyQQQbgcvIb/QkKB0h2tOlQizflPPvX+lw
lR0PLgmDWDvgajTHDrrmCCF1oUT8+xvCz0FxqdvSlOZZTqV2AnzcZI3vX/AtT4ShCZwT2s4MeT0m
fLSP3j6azsG8h9OivikE8tlBSsYmzBEUF95rrLpyxjMAkfU02iKfmnIyvn8DRt7xzQSHVEs6kS29
AFwFj34YWdA0QTM3qL8BOFuwFmCWtRZ7uh5plB+/pC0jICDOPN+FYI2qzktT3PK0aXlVPhyw9HR6
WZwq90yLh9b/wlfc4PhNtbAid8iR0BfTizS+tsIJVHWhidbB5JnDckTMHBBmGtt8+BskKU3/VQcA
wh7FBO4EXYKCFt0+JJl39GnGaBneW1NYJrfqR1SRsPtSTkAVYxxaeWd+m5HbBL00RzygjJbbCl4a
9D2pPVGzwHzU9HBC/ZzxOcIky3FeIcy2sftkYv3DJFd0Jp1xHk2TBUxicfb+8v+24QLXcW0fTEvk
IJ1xuLUHKosUvt7yFWNxSc6atAh4N7to1SYD+NWyfv+S5mt5HXJNqI2eZzQhWIDfUCQMyhbd9eGE
16VveowDvo3FJWxTp7Cu7B5xoxipGoTC2qNZoJRJE7aszN28fxuHTy4lXu9ETj/isRm8Hxyitd/h
meLo9GvR0P48Az+pqzunmBx14fT6D8iZw00uSc4CSafIR2YpdL2DTQ43MsFTpe+/jV2br/deHpht
keetyazefy7n4JPmpyMyAjPCD5i8SVhgbz/pZJrtEtUc564GCw4sifalRkeCNiqVbpZPnA4bBt4V
/wpo2LAvZ09G9xRrnsJajLYuLRhKHjO/byfAgPQRVtck6llChZIGBIHHFPFS09aaLdMGCDUmYenp
CGSQPVxUTEduDVaOh7MKj7MoSRDzJqyMyJtTVYmhmLtTGMXZAoAImT/38v1FOFhv1iAirth8p24g
f5+Yel6io8qH3DBUuTmZ44ZRBfyJCfj1/fuXMp5Er/ezeacELx/Ahc+xKA9RURDW6akKN74NXeCd
XGsAvXaF3qlJ9QdCPSHoZfZeAtJhFZABM13SX79SI3IuGQWCzeJ6bmD6mdSCLZHOqfqYjoKFAL21
XvR8qsjIgvIspuNFDhRMe5RnKI8ztKApS34N/pgWmSGSVeYO384a2iu/NzaVeeGrl3MV63k6Hry0
JkZBBxSGsZeaN4kpZcJfRlLCvHetQHlRGb2M0Pgi2btAyk3xHMd0OeRmEdDGmz+ct+Hb14cKMJYS
DhZQNj5O0qDu3m7hjicYQ7uNH8tRBl9yBVkYppLjnfhF2Lr0+FN9lLhzhDlNVsbYbsb1SeUU5f2Y
ZPaIpt5QMzRNJILrC0Lefqq7u5j6tb8p5x6WUxqOzgkahh8qRm2PY+v2SOIpC0U1Zjn+9ejFzXlq
Z/0lJ1JqtGDTsdhZfS4/r8yRx7NYAUrGtCiy3R1dQyRCV0tTHJR4UW7xCrtxOZWKI7e0JFbQakTD
ZOn2zMTLe0gA7llZOkwJ8lbTzmuKiRGehskIagIt8Rm+8mZYO1vsZKuCW4fz+aFNUevbxMpPaWEk
fX+MXkh9OwVyuM8kBLBNaFug5i36dl+LIep/lFarPvlu35MWxcNJjuAt1nzu0m7BPvozJI8oszYo
7o1nJfw+PQHrQ0Mszz8PoY95WxgPBUIFqrld0dvYkX5aKd0+y93avv0B/o/93Vl0/00Eq3uXDt6w
TWcftmfQZxAuluz8/Y/sbbBmQzBWJph5pAquQ6JwsCEa2j9Bh9jRD97XfBM5cV3s/bLRkMSU7d+9
f7G3H/TLxQKAcuaYJ4c7zEji1SW1U1H9w7eDCozQbN/iUeD0m6oqLkdXGp2GpKk+MCJEk+D9a/+2
858fE6wOIxuC+CFsYvCg1Bauqn5gGkHhKsu2QNpdIgTwh2Pi+Sf96xh+fkrXccDnRBEM5uiwiDT0
XweP7xTOGfLL5DwcF5uGgifbzWkZfMQGJv6Y9Wi6gI/2onYnMS8vj8fMwwOq1MC+AOv51wpE6Flt
oabJeQuknr6ivq8qkhdH11W7cbRwP9hjXkOdkOFFTXv2w+gszucop07FZ0rY7TYpkmtZGQ8iK6h8
ujcFszgxRTTWVLT8QFZHM0oY1JFIPPvBnrXcrry/P+RCwuyiN0ti0gDSINZFckYfpgTCCvrZDZf1
B4xMFh8RgPRYNnl5Mq/zQ41swVdpRfNucBKGHp2y/BO3Xrx69/4W8H67jcCANV3wIALgGHjet9FP
FHHF+CANfiRQmXA2qJH7m4Elo2DKlETvRreaT4JKI6OZWW3FtKepTqApRJdj649wtIPEul5FgsPB
CmHMU3H0rUJ4w9uqwrrMljq4WORyXMtK3tIDLa8bi5eGdgQ6JNtVz4xd0NaLt0EbBR9JG0eYdwgc
L36eXcmgzY4LOsUnWYKZFfJKpd41cT8gDZIOdza+NB+sGmsClDOEMcDUkH4knoa3uBGkOXq/gP1B
6KMyMuqEEUCQdzmDEM7ET5jQhBdZurifBV3teMPQAVrD+4tr1u7NK2ZtXboLeARSzQaHOOmBljDv
PYh/dJnrXVmdzO9xR1sWINm1DbOFWuIPVxRvga98aAFlFqhb8EgSCJ57UD0KjNkghLT5Tyig7hlt
M6siR1iscxqVyGWh0Uqk9xL1o5V2eY8Wlb4Ag29/sMZIHv3h6X/fWqSahE8HKXaQuIdgQDVVXh8m
df0zmRkwULc38bdGrXBEkSr14I040Crh70GV1B69wl2e+pCggcPu6JNE0ZaBZ5WilecHXzKN7xOt
X1rotdWnl2jH9SedlPOVP6TJaYLIgLtBuMdBjHgRgOWT1q6weRAhzlfVCjsLF6b2KC+0dRn5AgYe
rQzrwu/T5WaZJ44zJAtbOGic3lsEbYoLrKUZgVsS43PUbUpsdeCBMcNl6HnvwQjak4v0n7SDpnBa
lQjjqQC4DDuRcdHWp+t3I6MMdmsAog4dRljE6M+UZYJrctBeTi3c8E2TIYG2Zf0aTLDCYFLHtp84
n9FbzL7gyKGf3MzJjLQ3vOU/7ZTf345LnQDiGsAc7+cwJEuHSWgxT8XPEIfJYBNNUf4dlIcxMOSV
UVMFP9beSNbW1vdlzGH0I4UAu/T9TfJXGzY0EGSOvjBC3uJgw4KU6qt+DcqfMa5nA/qPvBB/HdIS
U0RfI3cyRrfowg1HuBrE+zaK569pqMaWfbKK2z/czF98sKhs0VsmdIC1PETsrtUwjc1c5D+TwPY/
QSXuP0LOt3YBjd1zzsXhCklzfda6dXVazlJc6jrgIMNJeb7JgjQEkFxPI1p1g3wCOd95m7DLik9/
uMvfUobAB+/q8YmDmaaoPFiyESmLKurc4Sdd7y65I7PwYPg5OJkPPYKBjj8WzJSwncKsQHnNU7ra
Ad4J6PNOxzJo+nsvKpMLO5iKO3QHByYknAJHKlcly53kwRbpSzzin+/6//Msbpf25z/+9vCjyupd
hg9k9qhfC7k4NhD7Vy/YOOH+crg1Vrv/+NvlQ98/PKZD/1Pr/i/+5i/ChQ/fAuSvEAFVCljniGTu
lwRMYExNfKRcAAfTlvIMG+KfIjDO38MQjG3IX7Ppp5u+JrxBnf7jb4jAcESY75jEj6zs33MueZsz
m1a9ACdIgif434b78TaNAGHmWyh7teBYyqe0SaJjK2xiXA/tP4Gw/+pKjo0ajo03rwNU+e2Vytqt
3XUWXAn4xgYdgm9tTYCd4nT4Q3r8V1fiGkw+OFM5yM3vv0JdJ9qKwfQU7YmeigFfVvu6H+Hb+mgf
v3rhNy8ZwWuy119cCNw+rTEqex7rME8Yg1JEHIwt2pbFU1EWT/iYPuX8+z+5DDqC4rlNcfiOtJ+u
ferNLUA1vDgJTxAvUx+3xTn7D5aOvcrhYlpRIfOcg6Xj8KU/wRONcaUuZvQ06Yo44YX6I+Pgbch+
3nghfXsyw4gONu2ut1cKxiq0dIR7UzrRDvGH5eOSzAYddd+O458mOG8j76+LSd/3A5CCSCgdPJYl
UBwLRNOeRPQUd4B7AcICC4BvmT3YIUIomaskkvp0Zv/9V8fkidYYCZ7vH746pA0Hp0zrFqga5reD
gvLLNJRWAIjLP5zIZsH+lbT+ekbPEBw4922+6rcLug75sCCk2Z5YAy6e1dCCUnbs+NN/8ECvrmLy
2FffFuM/hMjAV55Q43jnjprvx2qqz2r1ny3dqysdxIupqNJmrLlSCjcLVc/8AYfmcvt/8HnZv3/H
KJmHcOKo5E25e7A9GlTJwVu11Uk7godCvJdTdAHJfrO61bKHQ0ZzM1LiqKMTRbFJzwuKZ7QHGFyf
jZ2H1S6iUjN9/2TYqqaeHnG1xbQvj+VpFAAXGYLiaSGBOU1WMV62AWRw1a6IgjtR06Evwh9ZUhyS
bRrL24ETA9nlrvqwqMhBVstpTr04R922wut4ouo7wa4Pc5Wljo6nnP1cQPclPV0GaoaihrY7dol7
qrWRhYTGtNdOUH/SFnUFMgXTI2Ke0bHAVeYMcR+ukrvN+RSSq27TADL+HhNI+3teGKvhnvuxaJ8+
VMD+jOtde4S2T3sN5oq+n+diRDxKYxAtBujiCBrp6NiPFeBUJNyRlMXy2GKosa1snm4FzrKp8kBv
A10zNjKmn2mCX7LvcwQAPgCVlLYNrAOILmc0nbLjHArAucBhGkEO2LBhVAEHLW3nM0pJ3vmciBxN
26a8pxeQHTMKbL92fuV8jnn2Fg0q0X5Fb2RYuaeRYgV0VYRCBkAFCbbUpYMG/ba875GNPQ+tvvpg
wcv5FrM052netdf+kD/ZgncKktv5XIXZ09xP8Sftr83pZEJj2vdYX5eYchyp0sZ9mzZKiQRL5s8f
8zlzacPxtOgyZ8cjarcb0gAqRxSo67MsoQzcgKbNrhLZRte5n9RPvhWJK9HkLOJQ0jJwkKEMMc9i
25d9Qllox+FFih3TvshYhHigVl5dGpKUSMktlig8UgJS+1sEsGFTdcxoYi9FRrjUY7NuEbbwy+MM
lFqLNcLYRjtS8/FLGrdWtHcE7edt3RTYP/sImV9YOPh9Dq3au8U7t3pycNw54xkBvWgip22HqJMB
PLtvHF/cIv/F/vGUjT6ucoFmI1Wb0hIY5iq6UDM9YOjIpl6MZ8ShZ6eFM27hJrC1cz8Cvaz47Fx7
hY/pcsStSxQea9ni6eOVU5uCobSS8XgI6/whggt6FNV8Rz7u7CCB8SU6xqd7/jjBOv6yqrU4Bkus
Eclg1pYd5Yy5VyN8VnQbxcAMyOhciO9rhFK/s/JtuaiXCjBHXn83Brr9muSudw5WlRg6GyVr+A3y
zLeNSimgEGsrCt4EM87iW5c4SOMZp3NlYOqFyp9wkYguYphOZ9yIoBOFVKa19DjPp5WfXmEANO+H
xMBXLN7QIDn6BsnrpTQKkbfHEBhHBZqqaTunP+uW3hbeViMVHJCTC1cMX0Dfj8eyahDyiHAGQv8j
rM9M46WPjTeqpe1tLzDLUMlPoH/BLu1xy+qcE92M3xnXZmcVPKX9EGP7xVEYfHh2ehc1t2WLcrwc
tQIajU3ckRsyTHPaoPgconp0DjvwqKLcg00xt3pb4UPCcDLLkcfQJZuaqDjfpHhH7Oohj64lSeVR
Z/HVF0OJhMXYxhvZU4aviuhWTRrHc3Pu4rwCQ6jKH4BWoiFBw/yB5nv4QY5aXDXJJG5zN5Zn82BG
oQTUb0OErZhdLs1uhCS093qmGhvQ3tG1rofpsbdUCXMXpaBt6hbhB+GjmuDaKMPT0tgpCI1bP6W5
CDLbmE8r0AGB6SKBo4W91BTqQkwDkew50xoi1R2XtCN2+ZITxBx63D6DDDobjTrJ+lBvoZZNj6lX
n7Y1AnJJhIzK6NqISWfltWxxxkwnieBYX7XX6O2SVzdOc84km800dSlK9pVwtwXYSghZ0YRv6yD2
z1F3SrOvsF0EHFSi1Wj2iGev4qqAH3SVe3NyNKIKS4wjk9hYaCFc5Yl3hCTuuh0bhZ+LXImIusG8
G2DKXTazQmsQ1zuU5tTWtfppO/CG801pKwa6nAa3Y5vE29Cv67N4HaoP/UDssRKixxTx0ReYgO3G
qBkAUkK8TVBuvMI6xv4eiUFjYOKRjzbDdYgQ2gkSxHjKp4DtscqzLqm9riXT8C9WnvfXC6Sqyzhf
P2e2nD6HhbHmW9CCcg1dZI2ydY8UR3XdQsm5KYuvwX+xd2a9dRvpFv1FDDgUp1fyzLMkW5b8Qsiy
zXkoFudff9dxkkbs4Cb3vjfQnSBAHA2HrPqGvdcGlLFixvq9xsIYEkP0kff5uR10CDVera3JrJNh
p1vNVSBGKLgW4y2H+xfNruEx4qE9YC8Rey1NimdZcfLiffSf9dIzPqTIxutw4SNtfj9kmU03m4XP
YEPvNaJ5nNyQexvw3lxMPcsjW7RbJAeBaSTNGCAiz5iuMBuqg4wmD0SlmcHGMmI931ej1H3YcC4Z
dXlLuMc8gPAIcKakEPNjCQPajkZJTGlpgqoCtzWyWz8QbsOou/Z6ebAK1a96o5zNYsXUtXad4zxi
t164fIqW8w/eXfQozTEdV3rOpnUr0qFMDiMOkgFYTBkNHnK2nti0yOkx8sI+89veCaDPuN/VnCVe
4KFY+NbYUJKNNHb3kwfBJ0Sc3KJIleibpcJfxe/AJagx7Nquu1UOWNA2Ez3ZwUwJs3WHZVKsFqtn
b8vZoz7jGAFEVU/F05hZUxE0hhNTIcyRSAOk8gOeMfKhINB/EV6/a7I7l3BGwslkN8Guw/vFwTE8
2Gwhz7hZyCbp3HLirjbnLe+piW4vU8xMCq/bmbLv1pOM3vLEztFpEHhuwtElbFwaLyVDvkvPHU02
YdxC9RUmIku/sJYLr2v8HheugSPdUBrT8MmntNQwCk0gAjduXHK+CYfjG+lJH9ItgYAZhV/Yq4Yf
eJf3YwmBEKjyvzA6jHtd+1Mdj3WX3h8ELDKXO5f15wobjxaRzLiVdpILlDyXcTh3cc+kz2upEzpK
y8tswRglcoC6Ivfb+sgLbx87q4zTwPD/zRr+s1KAvuL+/TAhMDD535vdXxs1Ar55B/h+2Po89/p8
bHPOVKK436qif4xgTm/+ucX4W2fIEFynNRQ4tl3mHL+MyZQY7BLDa7EbJEVYFRE0aWAz3FVVUh+R
L/7bIvkX5/SPn5B5t012LHwFxpm/dE5VS4EjnLzgQJGjFnBKENSsqoE087Z867TaX+cqoR4ECnb7
ce2M9WI428QcIUqiyA6jvLDfcGUhHVbc6//8+7D+1p7wC7HZC9iYBHUmSb+0J82EC8oTPfr0shQQ
qlT5vSb1nOzmblQ6RChyVdcFadc4bzKjuwwOtaYBb+EKrtxEGVwC5K+rg2dKwlBMOk8oUMSuFKT5
HYWZ+qeKIeIpd5S/7nCsIoUlxwOIGqeyNdG4roVbRk8WEbtv7O+WISBbFiqjZrgPGDW4gCPcv896
mgK+vN+KFaRLmOpEgPzrnuTn6ffvnxUzXizQjgMC2fvl4Yj7Mcq4vfJdRzhsYGuqRvKXxeFoiReZ
utpOo2zEVIBvx259O4zb7l8WgH/rs0H9swIEusZHwmP6y3fQEduFbMtIdz799tbWYhxTJFf+yzHw
t4kFX4VBBfoUtFcua5ifTwEEjAP21TrdOYLiGbg4lklwR6E0EZ5DcqxRVcDluiT4917++Xkz//47
pkRBreIxpDZgJvzytWe450NLhNtOkEof7QpR+yctuu8He0pj9Kv2fPU123+uxPycQ3j6roHIJIBv
sOMQD0mS3s9b9rYS2ThRTXhNNkLkLeFxsU8iV6W+Svw93V6L4PP/PnH577z6X+bVbGDuJ+X/Dgba
F0XKA6P+Oqr+4w/9Mar2XOKyMbndmQyGy0POf++PUbVvMKpGYnunlMAH4tH466iaKTbHNNQe9pbM
XP8zqrac3+5x3ffJCvpRn0P9/wMHQnn369XI5sTyUfog2GKYfo/z/uvwKXVSlniGSg6TNKirxoa4
PjubnWMjXRDQ82SIlaD9eCJ8Qd6bTRtwnT549rSKiWOSuxaJBDVuXTiHZXFFtC7oiynkdH166C1R
iq2RubP2kOOv+iQrSJvh0GDzxdNdoHcZTDVA0KTdCIoIiilLUH0hO7vunZMPMwPo3dgu+8VYuntq
MfcGlFGrxSWWTUkIJSA6KARaQyA8TX7xs9l9h9eH8Idsh3W86Owtk7udgIILsfHKiHEunHzkhyuF
UO08CqqAcugfVUEP7CLtAjpdDDquR9ZxT1RS88OU6N2ljU0W/rSY1dqdapwIGaMpm1hknZw9J2se
C7uhAYtH5EZLPe/i0SFpsGnTIzi27ZSa5CcldVpv7IoJj6kSQkQ7aitjNdmR3IjONT8VPiE/KYST
J8OcHMTt4nM8zM3Vrmd/VS2WdevNrN0P9SxWiWHeaGDVyqZ6XGtzCnkVqevNcrXiYlXjo63jT7GL
goCvZnKTd4ed11agiQtb/ElHoyyLFUMV+Ti0wN6CHq3xWfVKXPBnWHxv/dKf9HEtzbq+RKAyvmeD
42+GXMwbZacet4DLRtDx3+0oYpbH4RM6WgLvQfGXxF4++UIjtQ1yedgU9mEYa8Z3qV89Za2yHq3J
n45W4443XOSSZI/kS2YiObdrZ1wBkzuCPppXdk+sr2MSb9Y6jfbAPrJ8Ktq8hIRdqItJLmLY8RsJ
Iz9/aFFsXzTC2cKUN/ZjDikjEIpqdWarumom21wbyMtWDAliIlKj+AN+f6Z7hUeae5hVNV1GlWXt
Wm8a40hSi36Y9R491zRe414UDy6T02Q1T5H/6KZ280BdN4DGZowYNPGyXMQ9DjdrIM3lBKxtF62v
HnWTJ9p1+u5k5kLc51pB01piA9JTnevJWl7hg9vpWmO6dhBZYjCyyQsJBHgQKwkbYgvQM95osj+y
nFEHPXHOeISkSwILWbWy9jKMZoRWWxXevUDxDNKNkhzTR3en4NI9a5DiWA8/einRI5F7FAOtOCLv
lxmYwi2x2qvWFc8Gc9GVX4hHmITFuvKad9W47r7M6ufZSirma+pz6bIUvauwmY2l5tHGth9W909q
/qrFEZl6BlEbS69/oo+hRZ79aNeMg3YeWbytIyLsVpkuXjkM1dVsymmjQcsPizy297NU4lngfg+n
zFUY11sdsQEJU5l2cEE5EsFlEoAZyXXvlu22cKUJEPOwdOmJyCBCmbvlHtJ2qSJ0UCC/SIIR5QrG
e7kexybd5GM2hQJE4qMXWcVD49nxfsj4Nc/QWve+70wP+L+XbdXlJq1I025RAzhn0Q4H5prjvp1F
lK+gjYwPo+iee1g6Ow0rPrm+RlLxgtVKjPoTcQb3tGNpwMu9zdFolaexti9l632pZW0zk138Dxm0
yI0wiSiGOxPdZstLr3ai3irRQHHGnhgsqfHmNESPBXBzus+KRnerl0mzapvCPMZFBZrXtHmk9bgI
h1L8SCAsbjPHbpBMnHcF3v0aZc/8eel9hGER5/PQ8wym8zR/xo2XxgExY/JJtgyycAcD0K/KKx58
gTjIL/rmFtsRKgwiD9UW6iYQyMIe9EAtWb1v8gFHOSTHYlU3lf/YZe73BoN3GJtMm8fEK5gwegaT
M80Bt9o4FaqWUBC4OQHU7W1CAJrU0TYGGLKNR+YTc3o58YpXYM6n/jkpZmUITM9Vx2BNp1FkJCHf
cw0LAqyErNfXiD1NuKGtxzgiwx9P5wgY+TSJ1nmYuLCfrDbiFclHHj0I1oP9okjhOiRLOaugWyz7
S8fTT+pYL2P47FrkioAC1H2UheYBD8UJeqihnxzkHGmbjokEiY6y28+pFV9ZnRRPnoYEMWgHzd0m
OYOtkCVA8tp4Qq0HU5Q7Ov/kzbs3RwzS2ox8obkTp9hqiYdyRQMmexnRkwyNx/thDQMywGkh4Iij
/TuNE4tiS5iEgQ5KIckxpX6XXQDVXdBDxgxGemsKxLT0xLpa8k22evrKnRxXwVj2Z2Ut5TUabP+7
PiU9KUFFZD2iwh4+QWBbLqXu7imOia8oLYdsZN9OgzSxZA+5YijWsQ8AFdP3vuS0ZRxhmPOKye09
diTit4h2PvGe+2G2TyCri69aBt/qUPYmMk1q+PEhksJ55h4hyZw8hE1P9IkGFJp5HGNeA31Sm07T
e47SSnAYxdGzn1fDbXKBoQblnGi3NHNQBZuYIl6zOcovSDHBfgxRJ8iG9BnV4FDIv4pO5o/NWD31
NkrrMOGxPBBkUa5o0nhZ2XnI6yItGYVqJEM9MBVBA3gEff3c4Bl7tckc+xYR3vvZQ2K/SbHKtEHk
w5sOJkmKa2tkw62yOW8Ysrbau9Bn5myYdRi6ap4ixnZu2p2rjc1nP54qL5yXqN83RmeNqyzNJEhl
t8w+AS0SIvBqq3tk6or1W5sseXHwF+1551LQu2wOZgz1kH/5zlmAua3+GvldJNZVqufTiigre9sX
In2M/EbfEnDhhhVRBhlAI5GhR08Awdv3QZGVmwgMx04ejKQjvJPpPxOyXq0waDkIc5oFPFIr1lIn
SN3JzG5tJ5UvAkM1D0avupWybf+ERaYnZTyqu9XkZs1euQI3QYkY8pVpfAdEPEYBH+IGr1/y2WzY
hQn6laDJ5PLNoYA6AypAtGo6Xxjz+B/dpCrf6ljVGytBt7biiCcZeB5yHNWjn3MiEtii71OEV2d/
Ee7nwW6LXZM0uEjN2F6YBlqz9QVBWELQoWE9+x02sMArLeKaZDuooGIAvIshxZAitvS5B5ApmR/h
xMghJNfNeBv8gejYym4+09Z3D7bfEZGRTSap31AvonWsjz3Pkq6Iqaxc46svMfOtEWHF2sGrs+gl
BbT0cV46R8EkS6Zjr/oZ3iw+itXSEuNYula+z0gs1Zc+fZGVe4EetqqTcggHT1uPHsplcGz+g+h8
/dK7Il7FPgzHFfJe8+oU1IYeHMKtJAW2QTc6iC++u5gkR9dNfG8JXeI6YMyQAaxZBvFeKtW3CJdi
ElHNZT2aS7Q3s2LYLoLMsqWxik2v6/0J7TjA57b8RtZoTzJh77jfEJOSGTeoKrkTL9qPyAWjL46o
I6wKupUHfJqLCon67s+JOeX7mDJL4TqwQT2nJMUJ5KEi+9roPjEMrIeqoNGSgqPFGs81cRKfigiW
CuDsZKuntkZ/EPWnlqwH5pW54x0Z3PphrFMjYrU+eARZqk3Vyh61jE9qIN7j/IUtigGIKBrRJiap
3SF2a0xnTVrKcsw1ozmMjjBO/ITFyRRp+h4t4EtR2na7spHYxH2r2ssCdAne4U8NmsY+xPLavsWW
dG/4YQjN0NP2d/PEf7vkf+2S0fP+Y5dcj28/d8g//sAfHbKv/wbsFNHlXW3ImO7P7tj5zREMpe56
TBpo564v+VPI9UPjhYNN0DrfZS6Mk/4Ucum/IdVghoWxDOjV/U/9wBLH3+o/tEfql3/+qxYJNf7P
3fF9dolkzUGV7uv0yZb1c3dMyHk3VG7qHXTYaEcNDu1qzM38ccJ78rWsBvYGP+4lsPHcUdBzuK5+
XFw/7rDIVdqN95qbjeNsuAmri57zhX7mKO+XYNKRC7VHW8stFVUsLe+hwVyZpD6ueYnc59nuxoe+
bSwI5jO01ANnffF1uF++A0KA52SqM4qCH7dz9+OmRv5VhtxB++R+jQ/3Cz37cbc7P+756n7le/fL
v6IKiAvKgcyfhk8QLcUjhQzVAkvs6DuJ1+UV59Y5J4CCE7hKs1ewwfJNRPHwaYplGZrweL9rwDDi
AEwuMoR2cqEPDn65mmYMP5kdT+eFKMMx8Fsxf3dLTXuoq2wE3I0b7TJoJoLaH7VQTJXB6KG2xMlM
shyAULagU+e1Td6WJq52hROptT1EySvByfEUWl7pbdV9nhHQxBdPs5EkV7ww1C19He/SsYi3MSmb
B7iew1avWZavlrJ0nsokZoe3QEpzSXjnfKNrMXvqZvK8CEJjKvd1NsBYMi1oXaqKYqDx8luWklEu
D32UZ+tMGaQq0hU7YSFxQrUkJ/6YmACU8RvvwjDdTzfR4PaPg1vKHQ7eepdruvqSaICdQj8tizoU
i9M8yWLsDobrUR+ZE78c4hm7gAD14moQBKEHXrxkV2Le6x6Ykju8FKwKAqcXncdQoQYBnyzzxGIV
ascBe3ME9KMcs3WhyEwnNIcDf0opREjTIeFknAjRwlrVHbqsvNsEkim+kY74XfFf6Xd6t8h0pXlW
/X2M80IE1gggKkjF0r1XreVoOxKfi+eon7L9YFVyvfhzZrGjdYa3xvA9vCPYregI7I2vWS3qX0ta
hOP6DFSm1ACH1ak4e5Z6Hk0kbGuA4XCa4N7qtq4xpI/j7CY3wrlmo/jKp2sS/JmULWykYBIVCRkn
si1ZaV50h7n5JVaEN5VQcUj86AYiFkaHQCjD/Bh7fI0IlAY4ricBu3E9wtaE1moYQ7WLKgNIGtok
JkkZOhsoDwcK83yjyrzk9bbacK5JRYoRDbsVVxBBkPUaZ2wZyu5OT0ryGadMZ64xfaCojwm+LHLj
aIJ+Ote64QZTLR5huO+KUbfJuSVQeNZbOhYYNzuGLfze+2lCOT6IOVqR3soTKCqpX1itzs5Kqd4K
aV5IjMmW7mCWLahJRlp7xiXjqWf/zIq7zLfSpp0jy2yRR0cRwEw+S/k4G8hB2YY79pZA9e5R89XD
kvBi5hBbWOl/NDSEGoWXf/XaWqwyJEKI7jP1QUNPdylGFrOq4gZmW2c8tSLn1PJIDwl8avkADOLE
SoblQzbGXkiTA8K0z29Exjz7KH7QMPBia7UFODF+dEhNWpc1idARdqowwxuIQkUV3q4lYxyIB441
+rnxAzbahGHM7O/dWixrs3DYgZiZ+eg097q1wJA+i9bek2xGcDjLi4nNjOrPtp+zSJ0yMndIvfhk
Yel8cUs7WyU57fjUJMnB7Tv3A/62/tiMTjFxSCnOFOZfdDKpHWnv+jKR6ZzkxI7qucNvroqz28Ki
51tO+Mauxnq76zU/O40Gwrx1rOLpjknrQwB5ZTgqBvPEhshLCcVo67blvbQx33SHeB4kSKBronJB
vSS7dangUPIaVsnDWCTw3RbGNQQUFfy2TbCGbehpvv+epvOdb2gN9M4p0DPAaFp1SpkOXJGkEYKh
29p6gOK6ZQurr3WPcHDSeftNq7zyhVmQd0u6mG4i5uN/ychzNO2eeKd8qq5gp8h7BYz3AflowaZa
dK8uTqUnV95zxmUSr2dmP5uioe4bls7bM6xhXVsQnr4Gc11w6CZp/0TEK7lzibLeLMUjbVlyPNGf
VmcULWo3abZxVcrOw6mTPW/VOD/FRul4QakZ6aUb/O6kQ9E6kUkf7fTEzkLAiDlJLB5HZhFfDV9l
xGRrKdl3vesF+eC59M6ABK2sM80gAmV5IBY72ZR5VhKHUEQfE1J9CEFubPV5/mERWbQhPZkAQnbK
jKSiaZ6+lF2fhwvxvx+swaIZiDCCB0z3uzhwpfpItJd5Wig4TzQEd5OLo2c8bzJ5tJEuPJFKaeIF
yZrVPErmX87cJZ8a2eBrgTV+S1QdsUC6n/bc6NNbkpMkZSXCVUEPv4ohlEUqjCmWMOOpPJAM/dD1
s8qucWsZXfeiS+c++WULZuT6y6wx49mRktemnzDLRVXHAsjpuYlynfSmpU7IA6pIBFtjMJerGWFC
uW70afnqdYOzjvK5Cts25QiGkmoM8AxHLF3J3G9HvfwwTpPcpvkYo5lKoz0fZbHqq6p4sJqZfOvK
PfQxafIS2P1/t0jf/i+Bt4DvdQQJ//sW6Zwqdf9f06R/LZP/+HN/LpK83wwdT9B9Z313FrD3+U+p
bFAqIyQwTMrnP2rk+8L7j5rYosBmr2Pcw0kw57u29/+pibHW/1wTCwS5OFdZQWO/x736K1IhdaGf
543K90yHl7Mb58tGMxUzdMgGCO66RN910kZGaBrdXaQi51yAazOrUy3q+SNjEu4kBgImqUy5w3Ht
G/dLN4/M6damIl+xLWpeyd9qFzNQWdqDjkzduV9X6h5MbnTLGSylvrsLQ4lhTMSUXwbwmN/cDEBO
KNN02bQJ03Igv5bzKDUGJm0WTVtvHJEfu3y/DQOCrTuI6FDbEwJPBxfkiW/TRtYzVs2b5VfMJnU/
R3mnWfu5nzODgkloqM4LApv69slA0MV0gFGkEcya7rlfh9iKnc3ou5r5fN8vpOuyjycWGMh+7ddE
9ylf7tayLjnW0KNY8Y9oTMebNN0eOm0M3+0CMzQhZCcnlhdApO5syJMqJbHUcYmChlVZp69IUbLs
vSHu/2YMJNp9mdq8qbaO1EmV04gyCJz5njpIVLsbrwwAQZbH7M0x4pR8CyfCTIIgI/5SLnN8Hdy5
Xtf6UqSBcuHjBkYsvZelnzoNvO3I4VVJd9s7y6rjn0BSDu27ncnh4nqZrkKqBIvy3DKQ/6HzHiPE
r23xwMaz2FK96GdDeQUi403TAgELh8KRx7YcN1LI5iYT5u1211Dqdn1ahxo7g4eBQefHvLHzFz0h
P9UtCOy07L4mpS23v2nVlD16ioB46U+SMCfN3ySVke7Z91mvmc2VRegXWhO3rfZsm7qDiBChGEbx
mCCRehimDvcibFiGaKPcasboHFRd7Sd//uBW7dAG3MTqi10b0WOZJ+5qsqx0n8cOSvKxK4+uXqi1
IlSTnNy0+FgPFA5SM5It1Dj/3Yk5+eHAtdlt0Bz5Fg+IUMKpmfWLP3tE3pEQrx2qhPoomPVKf2hV
A8Zc4qKxzOJDpjXmq+PEDZMvkb+ntMfwFnmpxMjOKCoisY9zIs8dSfIRi4lvd5j224L2du0zgp+D
IYm7N9Cm62wBFWgkowjyZjwOIrGvBSrCjTUsqMIcZCi7Nhb5vvYN5xzVrvE6Qfq9GG7FXWGO3Z6E
hWLP4MkPe1GrD4q26mqNNp0M5uXjmMzTpQC9uyONy35AvWVc6BszRl9J9sonWmynqbeOfb0UO26X
5pIvonhv0ETS6baxe0hba7lJuxtOZYeCpkxJuQuixnMf5wxuJvJLi2PFmtKzxwrmwV8oQIORV2JX
AN/SgsZL00PlxNa193p1YoeZfpqUDi3amkdGvPmQnmGpyw89qrKnNCXW1yIVEsBc6r/WMKOROzrd
EVq6r62n3s0OOlly5sYok/JmU6PsG/Te227RWRZmvrdp5WB/twfUq4wd5k9TZubM8LR9lTflvrOj
c6HXhJ/1CchfytS1UcV702+Os30Pn/atoMlF/xUjqxlYeVXs9JjOjZEkq1NDDds2rdyNmejTapkc
+aVhFX7U5ZgCK0El6FRifMhqW6JNITeibnvrgUiP+aVHUM4C1hhYaqXRlYK2h5QxGyhmx3LFe4JH
nD3YbiwYFTciY9dT9nX+sUnbYsvHztuijXLju3nz1WJfs128clLBFBF7Nzn3ASt0nhsNGpqnoZyd
MDMZyXnKNr8vhIpr9AUAg2cdgSH44Q8NdOIzrotbM3T+xazN+MX0eP8XyuDNZM3aEOhzqp+dNNfP
fpf7F41A5gf4kGSWGmr2TyRuoLQupmsh+6Zg3Mmz0veEuy7CRxwYjd20T4lHOzR1Vq1iz0Eb31vV
uZcdA3eLowbR8FFzbCJEpTCeHPoDM9Sxr4VKOuBzspE1yqh5LawPlWU7hZL8S84KfdKz/MBdwuhF
1ubnjKp+X1CnbiUTxg8GuF3omJ17MbsZ4STsSYCpcy4/KmCGl4ngx/OARPqtqXuSZZEwPxZpLWMm
uMo9VeM4f521GlRoHksE6JU9HrS4HLaRMoYLCnHrYBZmtfFSKZ9HhNW3yaZBhLO7bK10Sh642ZpX
x+/rLx4+2+9zmndF4NBSYwKIv475lEH/WHwK5GYDbasHZ0JUGt7JLtRqvs/Q15S298iJI3VPFfTs
qHVZH5pwhtgTA2ksEiFp76tujSe73nt2idDDdrL8eyUMuVH+ID+xYXKctajj8osVx962YnF3Zlzl
HQd4+0ExLS2DJw8ZV24WwWxyvwWF6IpLBxHqmnmlOufG3K178iIOstYQLXeaQxOTs0stXBrIoeo/
ARnCxtP4gwqV0CYvUNbYPwB69U4LfNtvutWzY0Sqz3WN2Sc+MkbRPiSJ7bwirOPoybUaA7zSSLXg
0G5Yti3kbna6V1/dvLIuqQ62pq+w/uSYvA2SsImecrv6xzMxpoh6fY2hPjOWEImw95YTnLXRU+sN
EWl91uLKfvLiWBFuPlmnsfMFx+Bs3ma56GEcVef7B3iQJNZtl65nE16lKz+T5hl1eMY8HZ1Zm5CK
WzNa/+hStK8nRBsbyY54q9G6E7nnkDrpcDkWeaqAalvNfl509eDasXjvErClAct2ZnVEVj0ZdtZs
KqlMEltb4wO+pkSQqdKIGxsQkrqAmPkPRVy5WwTwdTjq1omQDJb3oH/1M7ibMyTR6eB3pkeaqSa/
oaE3mUPNI8nGnXRZcmWQ1slAhuA/qxuBuc0th2i9QxFo7hiFVnDfcHGM4+Iv28ho3U/UAuaHyfIz
emGmdN+9Uutfy5qWNMqbF4J2kaxk/oNltgrKWK2jHKBOUWiPR5bTWZchuYZqjuGevV2IDRAQuqvJ
5T1FiYJVM43Gg9mTyllzvYFVjXk0hdqQB2vfImrTjZFyWfcAUQE9MMrLVpZcqD8mDuGLFfdyhT/m
udLb8jqMgwD/tuhiy31XbQZUoZh7tHmjpYa7M+vCu8JLnLgV3PSVAs1RoYb4J2A5vOubLCLANfdR
eRitke9hnkNux110A08F8KgVE8AiV68pXwc1r2mnx0enZQMzAm3dO/pcXbtcjrwnltPycPjuVwrf
ZI24z0RIwrECTINieqJSJTjC1MenQS/ij3peFx+FSQ0oYrWIEBERMch55x+X3KFaYYO/192GVV6s
Z0QH5zU3GNr0aI8Msl1WU2xlBzDRPrOGwUghmsTET5bSjNU3C0cZkPwg72bDg4UjvRPr5JyAba89
2EUiHxxNWWch2vniy9ZYkc+CSjGW0yGpxmUdU/i/YLk/ZsL5EDto6Yl7v1SpbfBTikOZu8bnFI0m
Q+2CDI7I8SnJSocc2cHcz5p7x0sk1kr2mlqDq35rk/kLOtQHrxHQspPBWRWLQQCmTPWw7qpxq1vw
kXLsEhMtwjEtDIKTs/gjH4vFAtoTITkQ/coqKG60Ir0OIrXOyhavhhJQ04euvyNPilWeewz/yoJf
TDn6QVFiYiCkD2mLiysxThhoVr23SeJqPnjpcIWYYj7DWoMVAxqWQF6ngpTjmqQUQMxnXNYzdq5n
JnWi3LoeKuYlzazXWTOnLbBrko/wZPnkE1zJFs1DpBL5ueLxe9OUuwZAG30oYUbtGtxUTLKVfgau
ka4GJGzh4rVccypJ92njeptZdUvYqMhmk9yPAdvv+AKPkZs9z+arrfPDsTlYp0tX0ic0DLSRO6h/
EVX/qq/FAwxGE4M9ixzWL78ilJJIzEXae+k+KxVtnTa50aFdPE5pu8+dJ6FX8p3cIY/xRK/nq7+0
zP8H3/j9i4OpMHVydYGC+78IbJe0ap15adK9MdXt+wK67AQ1KcE84+eP//ylflUr86UgCvL/e/f7
d45iKlEoTEnJl2qYfDE386ASVUSbfPvnr/M328L9CwmXGTOEWZYyv6Jf83pm+Jm78Z4E2XmDn03s
nX4y10WVdjfZ5rl/GnxwaXzo5Vvj4irgVImTqxaRmB3UUcJ398/f0t8/Yhe8ExZLSMH0tL/SiHu9
85KOLmPP1HA5w1qft1Y20kEjfMLxp8dJ+46xjM/ZaKPfReL/3a/+237VYTf9l4/pb9SMIwE6bz9r
kH//I39uWMVvNm4TqBfePRkRuNV/RkeGbv4GlMNkXQqq4j5E+s8E6a4U/nOChOYYMTIfuUnAoMFu
/f8zQTLELxMktqpwJLB7EbmJ+8Vx7prkvxjeZdR5HM+TA+yy8YyQmZUxrhwDRY4MCS1oIPq5SBo4
yHLY9dGlrmZWOK2ta6gUl47n86moJeFYSH/h8E9rbZlaEe1g5xlO2FsDic+uLBbazoR8VHdTtujk
xktHAFQyUZe6nKBC0e/Em04VpXMahFTveTw+dCJ1ESqZGuSXxHFpv3wfwauMV425zE+atyzGibSB
lBQX36iQMTBPz5Yt6gKlnypA63aYKR1Bh9sy9NuBrO7lLdOi/KmVpCKoYrGoCljaGAxph6w5cmcA
80Hh+6JhBKn5ErOzrCeSW9ItGkwdAPxcEQNWp941lxU1ruuOhCDX4+cUANNtsTt3Q4lP2nibYBDI
BnPixrESzQu6Wmu2+VIWe/Kbks+OsuWLqSyzBv+W+u+1770X03zx9BbTKba1ec9fovOAX/6a2qm+
w91vrLvM8sPJ0kv+HcuX4PcqaIs6MXiACuOBl78h/ztg9cpIXUTOHIwGSW2VtpS3HmHRM4cl+pR2
HrcoxOcHX5nzgcWKbAMG9qTURAz8QRJk6VeeB/shI+KGxCTosNekrBBP2067U/VknFi2Vx+SxWWF
6/UU0MiFwoFkcfapXmeehT2YnzRI+oIRiWldaxH3K79h3VoCC9uTCbcci85GmkMYWL82zKpfa/dp
+qhF08YarQVjRjbVSNPl8lmby4aGrNC25AEte5GYy7temu4+UUbztOhzdOk1WZ9qLe5LrJbafJ36
xRkMYzMNojMdVpd//P1/2DuP5bqVNUu/S89xAwkgYSqiJ9sbuk0niROESEnwJuGBp+8P7FO3pU0G
2aqa1uCeiBvHpICdSPP/a30LXanVhZeanFPTCdhA+oOxuPOsvDrEJQ7q/JD5dZ8WK6fxFcmHqMVv
8QKRlc5RKK05U+khssSX12Xif1bUT1dUPBUfrqgU9tuXZPy9HM+yN/9L/1mOF0Q+A2SX3iwymQvv
/+hWXO9fEjELyyw1d3cu1P97RTW9fwmL9Hpd1+GmzJDV31dYsIOsi4QKCBtr2l/pVsT5CQWaIsIZ
VyJfAeDGoejPBZbKfQjm2A8OHZYgyqcYEU+9CCbmeN5sI+V4hw4ehdYP+1JZuDDjwvVuu6Jrdgj2
McMrobZ6ExGt8dtrfO+UZvCMf1oxaWvY7ES6YRsW2898wvht7acqMcoEuNPe6Sh+XXs0cq9d/MH8
GTRfEvrVFncRxW1rHXHnawITNXdJJSCj4e7/cPNcnGohXVWtyxHI3JepJGAJBXEPE5kP81sWon0k
XLorpw3NXM1dpYQg6tdEC7m1toIPq7m7PvGnFXGAOTYQorqIyqIF6STVQzh2Aa03DRY4/tRUIRiv
8drTyaNsqiW5d3Ar7OSFMcbroYLGhrKvatde75o32BfbB6+gatVXiiotK3gaLFq4ZM/ZmOm3mO6L
mMZ/VcbLKJzLtS6YRbHpfCNMD41ZpMmGfL00XcT4Zk7c6Fe06XrEcf4jRASNGuFUHfAoim3bmvVL
xHX/2ssw4hBMchRBQU3MrqlikwIqvIEGR42L3PfD7jBonUZJfGLFTTHVXCnLHC/yIOSKGyf0wFtR
3GqW900343pBtEZRrKYkDb+S1lg6C72VPVWPQjuhrkTa74CoX/dRN1wEznSnw164rkZ898Pk5Q52
HRoNGzKfrOeqBhHllSEFRVjUEzuzHtm3upuUt12Um8vMdym2dpMTkhbO7fmStnhtPsQB1+NBaNH1
NKk1QgljowjduB91nZIpkR/7wS7lNk2zfFM6VHmXorJxTiOBWU/oNylJ+OXa4aq+MCddUdmjnoWO
pV8KQoVOvHV1pLpSbSCi64dAmN6BMrh7CAUX65Wf6+nXshH1feEgnFA9OLFl0mrIdepowlpjDBdm
BxGQoHB7g55UrTPF01dG12D/7Kq1ERWNveC9W5tJ9Qh74WaF3xOm/YKCx0ByMCmLE6v+re50/RVt
u+4o+7pdI/L1tpYK03WjoXvFhW7yQI15GzZZhaKTflhQRSFTusocf9PT4oYbit76K1Rua6kNKXup
67Vr6fXiuxHA98zicfxpqMC/hKVsrdxhqHY4Dbp+SQSP/Y2deMI+44Rib3R2XK2K3hxDWKS4B7bs
wAY4BFnX7sJQmQMBwVMpIiLTG1dpkAZQTcDU3ksK787CIuhuT66WAK8pcTsMvMd950wV+F6RhhcB
Gosj7TLentX609LqZi1VF27S0ZAx6GjfekHi2pOjm/bV/URe3oWXzvWJclJg6mXsb8zC80FERvPX
Fbr0xQLOG912NuemK0Q4/cnJEZ1unaSw90lTPXhhPz073TSs/b629oQLYF2wRzRqpdCKK1bC/lsX
IvaioWCPOunvUy5WSVQlaFT7vB8pI1bOU+471A8kfokYwZhwuyvS2qz9IFALLLjEO1SvuybMLkZY
A8bCG7tuXwR2IZFUp2jlYqRTuLgKu1p0UWBcg6LuT3bVCcQJeQhYYMzr9Nriw9j24E7odBCKoKHr
EPh5SjQzVzbLwTELPdp0rZ9mjxyE1G3Umk2xHlIDzbXq1YU2B3GuHFPp1xGJO/cOR6h0JdrIWukF
f99mjnrrSozhoZtkddkbYXgTGbAPy0zk965sBGKLFutM2aP6IBfJW9BRS15i+G8IZCwihDHmVPZN
DT9e+4qNb8Kzo5R3a5i9G60dPQv4UUrYxBtLz7yfxL6qw5iJ/lvghpSbR9HdiqZTOzoVq0mzNcAi
bRHudIMEtUWjQusYel28cfquupNmQfAh5JfwJIAGfymA/tw645CJXY3t9QbgbImBcGwS8tqcsH4q
6KnBPMAjIbfVGKdr36aYEipPCRTyA6Z/l+TrRSB6Sf676WLBS1ByXGs0O5OV7PC3LNKg6X6xvnu3
tGLpUzp2/QRDiCECT4cXw9pMiJ4Z76vEGNaql5iStHLYx07if8VjIfgLk451no88MRFUjzSG6BVM
wJ88zo/IoaRyLgAqe2hPRiOcQyeEOniEXeAIQTdzbFzbfv3ZdpobHjNuE8jGqNMbnXDWYOpeKOj1
q96lbpmowXyMKAbvYy4LN54ZCkbNXgxVU5P0ZGJeD1p5Efss/ZNML+AO+C9DXQDRojRoS41ISZFp
K1fPS0TWVnw1ysLZWlwc+BemwbjO+dCxx0Ruf4U9U18aWNpWWThiGaz4C1RD7YnkDHWqDHM4kqNi
pcu6DPNvlvS6lw7ixjHBGL2q8JNs53PJc6olxQuzVJpLlO0RS0fsdO4aXFd4URcdDSa20+pouopW
FDk0UDYEWFRrDbsX52OfVfB5x0qLyOmaWv3RJqolXytbJc/YKAMkY16OPyawiIpbxbU2EmGTNuAu
3NDpuUvTt9yWSdSR6Nbp1bcIL+Yjsgp+rvC7ZsXdtaZbye2o23cJGXjbOM4C7l9W5UzLvA6pHEa9
TQGeg9e1n+TWniNW8TQWfrNpwIWtikbn9/L1eITHRELekylhr2h61P0wBPh0WmYEeTphlV26qhYX
NcsZX1E9TojoOqNbcO4yqAeDkmGCEM7xHYH0t1oT9kqOeMuXPTnLh9j1NQeRpqsh1cSUGC7bFO3C
WitUdtvPjtVi9q5as4t1eDW0zt4MMCOzzxWAx23g9WzW0pWXoSzCFfVlw7iYW86S3My6rpcQkDCT
ycwK1hC4uhXpvc4LTjr17HoKwy15XN7Bsep+PmBKo1qjByGF69WoW82eXffVvuvNTt7m1dRLQQ47
5KBNDhf8OO4ulIBGvOhf7cDVqzWY40n1hVBFDMPdq3kYHwPuvFdLMR1a7MXe7DTuyGqcTWVRrnYJ
ccLDagB66bO1Wpy/itR074bZuVy8mpit2c/sVgkLbeiZhIQWdhpfUlVOBloaTnYV5+7wWBmeuhVm
7zwp3423hQ3nABxTgvdH+LMRBKoRQLQKgTWtO91chIJEnIVywnYbZaW4MTB9ZQe3jDwMo075i7xT
K1qmeqDvSzdOdUhgnUYzq7X11dCq0GyOtjsaCIn/51r3/yO0QmU8F60+EFp9j3JqsP9XtbX/8b//
1z//xj93Opsyl2lLAOXGbMuHB/3vW50j/sWVhVKsFILS5+xT+E8zAgZ/isBEs+EQcE3qz/++1Fkm
tbW57AaP0NO5+Tl/UzZjiD8vTg6RCDr/Hc+dL3XnBPGRsqzZjNq0w7A0ems5XiIG/O1tvHc7ezME
xT2JOZOyzoxHma+Vv93N/L5NNTpQE6RSEysVqCoo9q7NK/33O/8vjDI/6G+joG4eBrBs047oqVp7
KoafjfzsmvnJg5w1A5yosPjWGKKdTo5+GqOVmp4/fgpCMM7KmDPnV2AyoZ/DzCAF7ux11UR9xAHZ
3Dup5dULLCns8pHeGzCTGFoCsLmlaOajV239g1nr7WaozWGNklpskTz0W5qZ1aMRTqZYRhON0Kpx
TobMOrniTNhfeJUdbQrM0CuzGTo8475/x9Ywi8WyNr6n7TmwjDrxsbY7B5ds+ZS58HVct16nheh2
Lc54TuwoUmAg2qtEc8LLtCzHRaJaAqcjKEd21cb7UE+do84l/JuWoXrHvD+Gl7rS7COHfC4YOm04
JGzdsQkw8S6SAesvN8H2osWN+YDrKoWtFxqIW9WLbWTOwY8y+tea6la1M1EaM+oLupnNw5CP1qmn
SLvVWiddF2YV760MaXTaCmtTJy7bwlCKS1dPsjVxNwNUw6G7NR26VpDnmgtnAndXTK6B1AmX8CVJ
7nwPsYcSu2jDkx93/Quxu+MJmVNbQ9kfnKXTcWHWoulnn9v+17AEKbDKvHR6sHvK06t+Ej+raphZ
cLXV/NKUBVZiiMnS8IzIDTeD3Vinjvve0plfsLQQ+o+S/njWZCVCYEI5MoLeMcP6JoFxFkcFHxUt
DpJaoLqgOMvGHGug5KyfTc1m3Y9N+yOehgdrMn56uHKQXiElt1ot+tqg49jrIyYJFAJKbPPe+jmh
S/AWYa+mXay4AMdpyY8gfbz9Ldkzi2zgzxEPTnLIPFk/kvPsLAmDd44ZtYnLMuv9tSkragZs1MjP
DRQIudmtvKqsNlw29C23PNCnEt3Z0vNHf+1ix4SBmbrBQdLg3FHXYABjspdKxc0WVEeyi2Xc3SXF
1N41SKmXU+XVTAw3kggNOPboqZ8cAJ9Y3ArpfHeeZ127Hq8TnKnwV1lVGitg4c5VA2k/3pOXlG3K
lDIr3tsIkERb+eKWW2JwGoNIv4tzYqsWZR/JayMV8TYMAoLErcp/9vEAYRQyNP/K6D185kj2nHa+
AuAM933rGiGksRoDlEs4q6zDWFbqQmmOuBXZ1O1tr7RvfIIhtpxYTXROWXDRW/LRz9R0AgsG0W+Q
nb5rQ2Ube1WhuWnbAS08fQT/mRwQxKtlXzRYglttW4yh+8uKE/cXPATy6LS6P1bocp9DuEdrRAeW
WMzArLVWNyh1qL7zPny8BysxDT9SVfMm625I4e+V+k7UYtxlkGMu8Hla9/qQTGuyH5HJmajsty5q
xa3kvvzVNfyOG6oMT3qm9F2HKN5eWe1AkrMTdZAcLeG+iATjjyJF+wrreP+9MtFM5W3gXXOHNe9T
r0FqyT0fLZwS8tjDJ7sxO5Sy3OVc4KtV/n0MZX+qxnG4GeKwuRqQU12IwRkvseLIY1Ka+VYo2S2R
kdt3JberVTON0w76l9vBWTQYQOG1mlmteHArOPz5Avhq4izQFMlVhPOIUlivk/NgN9kiTIsQQEEX
/5CTXe9wQdeIJ7J6y9SQq8H25KYcy3rbFASpr+oSnQy7CncE3VIIgmyucmGhwvsJZl+wCDouAHw0
IWIjjwYP9N7pwJ82uDdEMR3GZFRHyoTjMpUwP5exnesxR9/Y29PmlhuO0vYK1663n2OCyK4YChT3
c0kuTEAP5jZhbUvXjKcNp4RmrY9VtdcqPeUxlDtuOJlqawfoGrUhPfWWeNl5DwNRuWTtusMNJDb1
3KumYRnrklOKHWIbxugGG1aBJ5zy07roHGcH6wSVs4422Qjg6xq5yLfkx6cwB5HofK+TQjxTuQHk
l3qR/wvNQ/o4Ak+7piadHF7/cSO3JS44q9qTd5UZ3Amd/rqf4uEak3yz7lyazmvmMBrpkWhfMq8w
wL8OiV4BHbddW92yxUZfE5HU6M9J0tRfnKGpV53Er7WA+a2tkVuOl4AKYjg3gXFr5YP/LbbC4rGL
smzbeISESTn5yBGETtl3dtMAdlzqQ5sc7KL9TqG82btoDBKqA7FcuX6i77hjolYcq+7Ka3ReXx7i
hqmEF13aCVd7oTVY90dRDLsCkZgBJlKYe+6kuDl0t8sO+PbgkzqF3bQrkJ7TrslL/sD6YE87L0Kf
IChjfW3qbjpFFk3BBQq5aClLN986vU2LeypbhsU64R+GiXAzUbXdkkuBdg/Poif3beCnd036gwWA
on2bmuEPT/BPJ2mM87Cy5dHHD7cN7LpeUZLjnqt8zd1yGq32ZgnBnGgwb5vnyr7zlK2tJaHeS5e7
7RbGLTrHebOrPWpGWowcqbcdDTV85y0Lr+Yy4mNEMSGVfBeZAuFSMsG5aCaHiRm9dHQLGxIKjJ8x
e/geLQma3sSeHplIwQ341uC6iVsPhAmWdZCd3jaqkJS7lWl/bTiQkqcXGT6cJsJKl3UGJdsgwf2m
aZLpNGl697PLfe0hmyEPU4PIeeVq9j+/U9IM/q9R5w87WGa/0a1SXEm6avcBTpUbCiTjIQbfvNbk
EH3LW0C1XtFBh6Hq/MVsR+tLV2nWl1iW4xU7lb0JVaitxijSVkjcwp0DfehyCrTqFrt9vjYqeqV4
0Yer17feSEJzitp1r41E3+h5jk4VydlRVgAsVUHjMAcBAMVZ6JtBFvrRURC+cy9u9tnYmOtSZei3
Kx3oESXA8dAaY3rt49XfIxRGVfk6lydXTCdPs5Axc0M5Tm40XDl17q8zAqGWAoOiWkiZJ9e6irM9
8nb7q4dOftv4ukUqSsRmCPKKn39S02VSY6oQVG+oP3ommqIxCVkChbgNtei5ShBesyiMe6P082un
mqZVVMgWaBVK8ke4QxIm1YQJdMJgtEHgC9ABo+aihfR7DS+Ju79poHNtM3mM+4lOAbjbNXjx4Vo5
NVs3uAYcmSjY4HlPmZOs6Gz74BYwGqzZm7o9GGTwXj5Y18u+SXMBZTwv7ttiyDfwS1EmRuTAHGmE
NdeKegZaH7tDIpdOlyPw8ANqrzmdSmjjQiW5dk8yK+YP6nKcmC18zmnHsqEHNZ9mI8uYOnmErc/t
ICxSdMi3DdzKR71lOmXlxLHai8QzMZbjpZXRMLH6Xn+GdG20mE7RWWpWjWm65sOMKCEekHRPJxQ1
zsHurXHtNmOFbdTo0LiNXYk22rOpEQD2ZqXLwaicdHvgm9fMtEDEzf+5tzQVoDSmuH/Rgn9fwje2
bmKTug7J58rf1SK2tlB4pz0FGhtpf7Sdn+jaCQdUYZ4MrwRGiXrZRtkddIVqDcEJ4jRZsFu06A2w
ETkaT2M+ujF7g7rDrYa4KIm0Y+B3Ny09L8RkKqQGpP10FZ1/YeVf0cOirAOWcsFjIF7UC1ZOGdTV
xnWrfl2kgbH1/Yh8Rs4lR8uXVYt3WXfWnBDDQzlJLONEDRkl8tCktrMXJ9de6kleD4gFNsbQZ/O5
Te2pn6FznKL7njyLZeVqAUpmteVFdEvMS+ixSbhAcuZ+1XKstOgGCsrttfJXeFuwx5tVs9LdBtG8
LK116pQ8L7Vai1OVYUNJKfNLwsYvyzwMlkmHWt+OUjwzhdm1KAfi8CloO7lLEFnAe2oHdLOEKN+V
lm1M1G11rH6ZEcKZt8ubHF3+V2jo+YJdPaN6VrYvZefYd8g0qRalbpnsgdhMByPykq1FhNpOC2nH
rYpAWTeWW003cWBXdyUWz3WXtc64pHWSrewJATTWvNnGEIbb1CNJjMBRruR6Gh3ozY0t0lxAdNWU
HQVO6B2NNOlVq74IzB49AZmjybHOnzneY7qwc/dSeC2EcXCzxalTMcoRo2j7G38CytqM4Yw1D+tN
46JKNTIiXhYJhWnqeBW/4or65LOFcLtfdri4ry3RxKdcwshuo7H6Zlecr+ikhcbV6HrNN1p6ziGh
iv/FHx3dxwTUmo/6vEPagsRAPXTD3ZDn7TGMXAuxYd18ofskd5g5+wOEg+7Ya2Py0lgxsuJQ8OMS
r+PfdE6Z/chq/PKEH1hE/MQFpWc6hweB7uGiaiB42RoXbKgvaMmJQEB8MWqN9WDmDjRzX+JDiKj7
XhXa+DPpHPerUThot70JzFyQThtZp/EyxoBAIxHfzbIKsxBcEWi2lT1WrGRxGu9Ar4G6sx08FCm7
7WHkVgGDxZyQo7jACtFLU2q9RwD6dYC3D1k8poqL7gkX0cilWJRfKjM2oaKkxE7rlqNo+XAy3hae
nd0XSVZcNFNq7KvK5yi1BkPvB1Swk9Jt4a/VvZbtuC7Z2s+xSVuqmtiWRWu7j42mZgZh6265xfQL
Q4v8h9TUmgs2xfSGo2L8fRBm8RCrRH0tW2B921Kj0gu+nMAsunDSl2RWc6SxtCY/Wabo8yXJ9sNT
UtmUi1syUQ+d0f4Mehf+PeWdiwGR5dHkZPuSl7qNnAWqGplEV1PR0b+rIZ9vG3I9lz0/1UXSwfla
UNJtrizDDa5iDkNY59K4XruuVJdVgGmnrjBl8/3/wPxMM4I9zVu01KYXpt9MB6+o25sETQJk5zR8
HKraZONCOiTyzD/VpVk8m1r5ZMV1/2SNw93UGrW1cWyqylrei22sJlb2UjMxmcx0Lc+hnR+GqoJi
mNbYPgDvEGih09Gf8wuY8XRGCmsbItGCrGePLC5VizIn87ibxkbwjMoAMBArIQ0EjXZ0MDj3XHXY
TwDvPPmk063KwPtiDVZ/1EthbPmvGCs1qObOiqwfTupW113RjM/B5BPim9Dd4r2N8aUH6WsLtI83
huF6SzseP4nm8VJM3/nidKF1H0GL38RtxAdbeTQzcs5UYwg8UUJyaszQuOEO8siCnFwP5WQflLLB
kvWNvS7T3P9eeMm0TKvehTFnxlf24NMLlhq3GKPidIuCQi2Drs9vc3rInHC1U5ZlDQa4MTv5kWbf
OArTkk2+xpUIO/OXIHZwWcR9ua7aKDj4kCGuczmEF6lM5J2FIjcPZnoVCv0YE4cfJvU2Y7ldd6VJ
k64Z9JPvtzZIA7RLRZMU25Guzl3DirtoB9pGntfp2ypt74nNRE7t6PbBDIpxS4rtU+jlzi4OQnYs
DoJwwsAJZ6bXXXCUcwhZAARSByrh/Fvkv9om7iK09+WzqeLyG9hjSF+LAJvgc6HHsX4UZesfXXDF
K6olPZOtNu5bQyM9U4Ow6l1FKZjOZZErNZB9WZRyo3IiRJduWHlX+Vil93mG1jyTo7cNoxpRHyWs
e9uofw4DInAd9dayUmaFGYzAGcmtQaZGtuRQxSVJdSNW8iTeZ5EnZgzITqM/fuD7l7AH7Mcs4Gxs
EXi941SYrih3vNRG1K5QekBMjdlfx77ftYP93eEKMgCsk5V+4gyFqwpj0VJrXfECDb0/WoU017Yy
KaQkoDwCX+w6T/N/hbYpb1BBGqd68H6pwdIeEe3XD8TvVOFK1oXCYFoN/gqeirMgZqTYkjHRIkhQ
+QqxI/r/nArAx4XQt1VQmGmOtD2o5oJ0y7Naq037Oe/wU+16i/pdp1GMi8qCOam23MezTxjOb6rg
7jwaYTW6i+4K2/OfxWNnkAPnJKfajQX0Vb3mL1FGTlAalOnq4wd7byjc1o7nSgN5yrlSSa/tkvKj
4MFCN7gfYostI+7Epd4AJfl4qBmy+wefnqcSBphgdGMeI569Q5FgEsQuBI+ddMeLJG2SnV1hFvOZ
vAsVDNkWKMH4t0VyBiUzTpjU4aQB5fLPVwnHF5krqNTdCINzYVj8xa4o2XEntT55vjeir3koA6Wt
41i6jeT2z6ESFv+pLDXiX8bQ9AH9ajGLmxvvE4OKJoxadVOOggpiOoWXbTp8Fj47z4rz92uYJv2b
2Zdg6GezZgysMiRnp97hQ6IAn/OAtuofPv4Rz7XxLg9pGkxMqc+9onNt/CDYLhrPqHZNQ+nW6UNO
EYFj+lepoU+7aQT10kFGXRP1XG0+Hvq9+WMatjRgwAMYn7tgv7dUPGkNAjMZCWx9MmKZkWAt4rkQ
7Gj6TJMNOIGNIRi1j4edZ8j5azXhmqOM5HFtQevr92HN2rMLB17xzlFxehBZ9wD8ZNoFNrPWc5i/
Hw/33gdpssboFhYTV5jGn8MFFV411NEMVzfyXhlqy+UfDQaopE9WGTG/sDdPBire4gbOQqOfv9Bp
+ue3JH6VBJzXuTn67Q+oLJg/61RcUlLWt7Y76d9DqHTEIlKK//hx35u0RCXbDmF3huW++Wgcs5kw
PFc7kzzfEw54qvkBS+zHo7z3UvkJ5/aVTuPz3LRjQV5trYyl53UVIFyXVoSHw1VYmP4+Huq9B7LI
vcAfRFXem5uov0+XZJgtl2i7dn2vkGv1xZPtFk//vTHOFrVIortmo8b8bjSXk11tLTc7fTzEu5OD
+YcukKkonTeTw4vdvjKaaldydr0kR8Q4GFgUllPXR19DjRVG5Z0+w10Qb5l0/6EOf7aivf30TB3z
EYFmOGcpXZytaBZxXCYhGuDFBFarBsHhEniMgt4Zq31Sevnq44d++9sxngOpmXOUIZzzb09xrXLH
0lS7LB84oNjjCc2g88lR4u1cNOmho5mmtDsj888+cA/f4FSBv96B5UHPWRbREhPlhUPu2ydT8Z2R
eAii29G/yLdxDF4NJGQc3YIoCBe3oVYfwarel1X8+PFre+dnIuMFNTa/FSvXzPH/fcrbZZaQD+QU
uynS11X6XXNJW0zyZaT+cUe9DP/x/9iFv7MK3wqrXVTcvw11tsdSo7IhljJU23kU7nMLnG7vNM1i
8Lp2rbp8ehihaG1RtPvVSllU93UsKd+w1WnrZoIGG9P93Ro1ZbSsMimAZ9aUHKQbl4iTB20f9OF0
6afcAy2VmzCu6BZxr2rWqdHEzcHp0uGqL1oq2GNLkiplNnSMdjR9lhWC9+lsbWYHp6+HjF4KU55v
dkDBNPgsLe+0DpsvHozoK9G5t6NtR9+zqYUXkKb0T1P/WzUkwYaYJWomg72fXbGRpDMrVJksjfYh
87kYkQSLLicD/+peTj6FpaxI1LpOeuqNEXxBWB4mstu+QPDUgYvTYq1dDlZh7eht96umcY0l48Qr
SnjORWKhZYgTtEkD6/XKC/rl5ATDyuIJPd6WgTIMvKr+7KDV+mTTemeuERtJlI1kz+LIfzbX/KxT
nD5G3ksMLq8TnrnnVx92QVyheh18s999PLnfHnhM03AwjWF2QPN7fuBRhdV1fZkVO89tEMMSlLpW
aKYubLNstr4bNBchpdd7RM3B8eOR3/l8Oc3ps4nCJX7WmV/F7xIS6Lpa2NqY+KNx/NrZvXhS9Hvu
pbDjnx8P9c5DIvBgNaLWwf/Oj470Rblvjm2+y7qKrgiGiopyLXA66ALV3q4TohBqGuyYngyK9h8P
/s5zcq6CP4pHj5d87uNwkqCl7JTnu3rODVJ9fh8MkGvceKz++hhgzYuUILia65WcXSu/v1FqQHUA
r2/Oa3K/jGPerwx3gHCYmuZfT1OOGwimEEZx+9DPzX8l5oI26NoUXUFL1INN4dWMr/te2hsKTz/+
9gVausmDGbOtBjnH2Y4C8KjMrVTxWDIzd1o55gU9RHo6dTpTjT8e7O0HyGAcbTgaSBra59uXQhsS
2m3Gk2nWfWhqX0AO/IgH8z7o7U/OIPO3/Of5lKG4lhLaZLDmnzO44HdGY64hxDDLdG1SK/UKmcJK
6iYE5d2BMuVnp9H3R/Q4imL546M7317w+MHhZ0QlAK175fdiFPdmRQJoS242FhLj4uO3+Xbu467G
KfV66mDEsxkpa+4dje8kO61tD0Sy7CAiAEPVPxnm7cFmHoaroUk2PC9z/vu/LSWdqw8RiPZkB49W
u9cc9LzlwI748cO8XUUYRegcNrBm2Zwb/xxlwPEPcVQku8qkokWlZ5nG7S8nt0+xamiou9PSHItP
VsnZJfxmlswLhyMl0VpvfLbwJxuPa1+y8yQa6D4lP5bEq2S6HDy69FNOExvmDpkk8FKIUsExU9L2
0p1tM6hgn9JH3oBlvZ9GqW5BugA8KksOB/OxAESOPCKLsx88o7d3QVPLT/707/4wM9+ZZiAJ2Oc/
DJKEcEbSgIInkGYdj1580AbqnB//MO/OstmN7Akce2+OnJml2EaCIt3ljYNwuOh2eiLuXeevE86Q
pkrP5mzLOmRzh/1zAkgnNfNSwX0yhtJEyOKHmJj0YfPx07y3AuHOpgyHrZpix9lknmLdIC9bSxAP
1VjNHLapQZLmWNfpcxcjRv54uPdeHo8EG3sOqcJD/udDuU1kY3bgEx0T/8f87qrIPmWV/+XjYd77
eGa/oIMkl4vB+Y4x1MCZp4KPJ42kC3lG0GLz5Q+aLcWmCqT70qdlvKdaWH+yVb235r3a3SkcvXPp
oXSqg9Dskl2AZ4e85O9THGzK+LGMpzs+xE9Ge2/Cc+0h1AsOufumSJbyjI4Nu2ZXBmWyzWyJZ9OI
tdXHL/M15e586+AlOgSrCtz85xd+rzWGVlJy37ltrz9GoV5soD6jR4vNLqU35/QPsXCLZVs03bUa
8+RKEri1DQlcWE8jMCUZwEEVysev1rvoMdo2/ux2K9598w43bL5ME3/t2edS+bUuCQNltxks2gSN
+i4aD1+26dYkRbhf2oHqhAPm9yLNzegx6bt673vFE+g/wmfL5lD2mbWniuTBQtQAKoU8x8cv8p1v
jZ42R1CH/LT5fPjn5E8d/gzRwHG7z6cf5SSajV4ipvSBHxbj94/Heud1kKbJhy3nQi2n7j/HMgTW
RxzuHO198UOn4LDKpP69HuHEOl4+k2rt5pMTxjsfnRB07DjRsGO9OWITVkjeTFDweLH8SjaYtjRQ
7dDHqKaFaYzqQVW9WqHG6HZ//6xCUMWkIsUB8XyltAADRJVbFzvualcKqjhV6fRENR6IfhI8EuMW
/P25jQHnMgDeZI+l7Ozt2nQba0sVO00P1BKLGqqE3GxOvfKyXWZzkf74Cd9ZNhmPMxQUGeq15zmU
xFtZgLh4tUMX0LmwKrKGVaFWJorY/8pQHsANl+Q/6vxnG0LpWHCwCGDaCa/Ib/AiTovKaexj1Arx
yfL13hyF/cP0hKo614P/fIsdkrh8ojKwq7P2vg2Ln1Kqe9AFFWQpdXJbMMZ//xpNTBcGOa60T84/
QDHQazPqKd9NxoTGz+lvq7ZaldQBPhnonYWZkroO2ojKMzaO+ff87YhYTiADdch4uzSQX4IBkOyk
7j95FpP/xtmq/McYZ6ddTyP2wLIYA0G/WGBsKg+1rOWt0dr+wk/7mreo9wvZV+WqJqb1oegr7F+S
Xm2Ls4niX4sakvj2ZWGBg9ZMIYidGdNdZDbVAZR5eDLIKSKFpvO/+aWeb7MacRa323GJDNbfh9Kl
SaEPcM5EhVYXs5e4nbwMsVUuAKoVMJ22egfDhAvUEFzjZ+J0WERzFHdUXYdEDG5hoIz7VCLR7Mww
u+y0qtvBX7qPiqRe8oaTTUatiGAXhII7xIkwQ/qpJBsulIiFkx5AsBkt+yhuPzkXvTc3X6FF/4e9
89qOG8my6BehFrx5TaRP2pRE94JFURIQsAGPwNfPBqt6RqI44up+7qfuqpIIwgVu3HvOPjwnwKHe
rp9u3ULtdnk2kQk/11P37BPka1va1iqqDfFd1X/w2lFzU+zRvmcg9OZdcBJV1lasyj2O1qXndDWa
2WHsyg+K19/Haja9UgZb9DJp0wVvDgOsMoF+E5BroGe30KUbNIP+S519YQh9iSAl7B3zKYaE9eeH
9W0qCsaX5bh0acFAsbl+W5AFsqhxCDv0RCo1PySEGxCkbWu3GF1ID0Qzwx6ndgqQi9lQr3OYDQy3
Sxby2hwODip/B2bUwdJ7UuA6ouAjhKE8cHLHvJMJdpB+Jc+KjfqEFDDz5ngddERDC8zk69iIPhGl
2Ib+7JBs0IGOJNFNxpuU32fd5fI7ng/jBtgZHs9pQZs6Bv++mJ0wabt042meeVeDLPzgVry3prsL
GCtgDMcNWW7VT2uE0FunKDMiJvTuWTEpXEGh3WVGN3zwZL23Fv10nLeF0SAH0kOCsdz7zmIopN8Q
QrzY/PkGv1fauDDcmCswb3P9N18NvTZlVZP6tWfoRLAZADc24/dVhjE9adUHprN3D0a/kj0LkKnf
yl63YTEqc94VLXFhbFTzDh7jFgUoWupOfHD53lsIXNr+fC2w7P1W/OZKWW6KimrfpM2t2XpuaETq
vsqb751As5C4H1zJ33PQeVWWmTcbWCQE3ts5zdzKnOtLnZZOeYLLyzSIvGrGg0kvfl1ZWgKNoe7C
SQbWGSxpslcxpoa4EiQqxH62DSpbffGwBGHPiGLwh3++0+89ttxnizYS/VvG178+tuMUtVqWUOaM
tfxuBfFdYg6fcgsdyX9wHM9np8j2d7HM/XqcdtBUItHj7dmJSro53XOptHFd9c0HH9L3ylaaU4g2
wNMBXnjzHlpjgIMD7eW+wzOSgFH0x/K2qRz80sY10LDPRR580Kh47wH+6ZBvC9YUsjUaPb3Yg9PZ
QTP4Htg54nb32FTDB3sO673nlx0pQzLKR/bCb/ZF3eL5nyevYJkx1VOXyB+jCAiyyQ0/pH0bh5rU
BKwcvdyIevEaaMaizGwQ/YHTvQduldxH9RJfaOJYwNWGzyjpmk+EJVVr0Mk5TJbW307e6N/5Dqsm
aPwWwZTWAqbOltZmZf7QRxM7S+WvJ6k/pVV/hRRHbjDBfxf+MBLiaIlNXyjzE5HuDh970/ngaXrv
KgSLU5cWB8/t2wFsnsuWiCNJ5SdJhu5mg7Rp+96RzomeKVlWavzggO/d4sWZhVDGo9n69rLL1IiB
+/KaiBpc+CD7Rm5JR/LXVgyVfdUumvQ/vzCv2ok3BSGKGZMT5HVhm/nmTseaypmS5sXeLeYgTMbe
/WQnxhCWlnJOSZXnd9IsfNDJKCdf7QKAGfO7op+7TYekb6eNpGd9cBneue4UG4sFOsAY+NuWN3CV
T/KMle+zILY3SaPcyzKhbFRp1d6njTFDj0q+fnAh3mliokqg67Os2kSwmb8uHfHkzDIaeKPbOULK
asX2FkGqtW2jpt1B57JWPCkoJ518EwAOChUzGZwXtrH+8y+yJGi8LdEXXzhyDLLqFibnr78IMaex
W3SiwLecWoxGFl+DsPL5Fm116Zy4Mt6hS1EjY7FqIdPQRDa0gjkqXL7hZrRGfatUpD8kNoW3CVn+
gbK43CUjjxSOKUKopsDZIcn/DnhuxZI9bGw3TTZohe11o5XdPnFrOOVJ7639+GRWmfUps8rpmtcW
ExrxlPN94vfBMde9Rx3m9wcb8/fOnwkYHnRvmdC/bRzRbkvztrM4/zybPiXI0vYg4sW9MLRk++dr
/d6hEF6jNcCNzmfjTQHC0Kmugd0U+wCO4VrW/uLmm2R2DJI8vv/zsV7v29s3ben+LuRaPoNvt/+l
5ub9WAg2B4MTwUxkYIzZa7aNXSSrYV16uXEyKj266SZzvDJNLb41Oy0IbYJpdxKG9N+l5H+pfB9Q
+ZDl+aw4/4sS+I1zevkMD/q5/PYzweGfv/QPwcFz/kKXvwyGdbaTNAdYyP/h8nnBX1Qf6I4YzS19
fh65f0XlBH8x4eXJDuyldP+Z4GB5f1FLsL2i2WoTQAvc4U185J/iJN9+RYKlRb5oA2nIsE14+1SX
Oob8IskAH8SGM6+iwS4vmOeqLwVsIowOzkcYhOU1+fnJ5oCe5fl8sfjNf+8odwx8AIm5aj9NlLu6
NuDtc0ex++km3Pz9835Wniwl1ZujIMhftKsOS+NvH8eOSd1QO8m0Vx1up9Gc6ltg46yNni03ujaS
4tDS4rLrVDu3ozd9+fPhneDtF2IpKnlxkUL5JBzpb7fBPYRvuHlet4cMk0/bCZ3KNvcSrNAIJUgn
S5ojSXF8LfBBFMZKRlZEnqYUVEotU9ZPYOkBrFeRj5cZRL4EEIUlyZ/HbKvMjD+L+4vsCSvX5mE1
SczBOIlbgKtI7tUPOgvZ2Ur9jOQOvoUJEFKAam59pINfP+AmVrtoKPCPythQdDxq1rYVDdd5r9eT
8RlNnrxqRoZOoA5wVFqwIka3lc9+QUY7Po9B/UiIaNwOZT7c5T1ctjYlrSgyQBbgzIOfOy7ZSkmk
0/4WSj4asc5fHAk6uWhraNFU5NE5GLyiW5NQoVcHLlVZgH3S+bsRi6+1I9+M09S9FnYF9rTPqlL+
2puq5NrBmUFbJkBkhosMf40nmtsqHyAJDYtJI+1IaWtdlEEzYS00IopxbUWErWe9Wd+2RRcdkeRM
O7c28kONzGhjWN1wl+rFcFens/uJu2NuUMSYm9IE4N4TkviiqpH3waPaEWOpviBcrR6h33Fnatbb
vbvgNciDxv3XlcGFCylwT4Kd+jHij/uiN/wVQhfbexeDxkU0xfYBz57xuc9nqpRuLC+mqgouioJi
ZsllsNOVXeDeIVlzhpNPdUnAT5SHYzmYm6om7VW6CW4XI17iT4CL2xH/GGcIBEnao/e4J6MCs4nd
15C1eJ19rVM7V/T5ofK5ucqTI7yfNE/WrYXAGwBUmx8kplQ6F1D1PTIudpoRZecYCd/WJZP8ykYA
FeZBPHzPdBhDJUZbeme6zqJhVE9iqoc7xh3zZVAP/KglzUoCU1wZE2ccjJq8irLlZddq51qL9QFJ
J+fi2mmw6oKkCAfsRGRQLqFZRibUDgyvfR3b3IkI8RiJlFKtCw3+0hrYBNc1i+WzlwdOCGUpTdcd
mVkl1qooOrt6VL8wfJ4vS0KBvph8SHcl9kMQhXW2hZjZfdNT1/gMO25cJ4uXy9C4tm3MfYRJzKVe
HtG8nIbvCgLkdsbnFK/qmTthu3hICLBTPyA3ycc8Bieft9njqLX9MRFEN8T+D70P9GEltMIlDyAq
TOC8zhOwATjHmFbuYpNnE8tVJnYmrsi1bedPduQN3wmTl1cydXgoJ5OY8IQbhaG62xJfL69lYdnX
QTc6172KjM+laOVj77jVE6Y1ntYlQqwxo+rJwklySuExfJp8RVICuRA4tsuxeo59HMCUh0rDkUGO
2OvJ+QkvQUswyXlSsiRfnZTPS7q07b1kG35WVWf4K5qxeWiQNnqc8rQI3VEX+64iJTmcoknscEk3
LzQVdG5TkfUeziK/fjAERl+IAR6+EZOA+c7F2G3e03wl9+txqMqxexFNbz8KHFlZvB+subSRWc5a
uUFoN/aXqh4j5zjGVm+f8WTjzrUn9QW0fRcSPkgGsOFMyAbr2d3yHDrA+mjKl6tq6lia+vKqrwJz
hTMwONpadtPpLXm2en7WnP7KLmSxxTvm3M7NEgbgTdZV48SfIie6KvA4rUm5iPexOSeHwsy+tAwu
N8DM+k1vk/vgF/3GHvpvWWIWB62MX1RvJ4dkZh5UGr28qKCnbXJnmEIaJN03A7/pJhbtaerqaIva
2MCtnwVrQzVwUQhQQcQQiyt7xjKsBXJQYYON2E39o5YRkyvyupxXMojqA7obVMraZIf4qZxVITJ6
kkWe/4jl3Pn03klU6VtbhWCcz4qU6I1ZaMEphd5xSYt+xLHGC4vl2zgJhU69D/z4MNNWD01j0A96
qQ37wsNYLDvL31SjRiylRTjpUC6IEx2hoqkV+ml0RLDvY+OTVZALS3OlvTDKwMo3Jtf+pZXj6IYO
21KUi9BGSXrMu2GPldfbusb4VMIPuuhbMw9LU+/RcAYGXdIANrUTLeGRUftiVWO/i0mWQUdcC3+L
k3RYJUDEN2np1mfGswaW1qzdotpKIKhlGlBXf3rynQGBp5VNp3JarEV5lj3iUqq80J1ctQvEIMaQ
iba/Jq8bdclgW1SIFrMgwyS1ZMmFOdBnNPW1YhEBhpBJs11J3qtLO2/laZwjuBembh7QTLRrK0l4
q9pNTMbaqqThslKd4Ryl20xf5tFKyfjDZ8cQirCrtTVo1dFo3PlZ5rpDt62YP8tUVtjx22A/zU5w
KPpI3YjMmtcDiYTHDKBn6Jo5bi83G1b5CEewtS371mtpMVfRojqIG5zQuvS3tTYwYwEitBodCzxw
YKUPnhtjk9fVCBNW4coMBm0LyrVCKFvc5obGtxw41EEIa7JWKCfXsRYHd1B2jF0ueOJdq0oO/jBB
uBsj+7Ki8ydW2aidi24ima2e1RFOKRZXuIpwTgjoLL7bMYlg0exdBBO699Aex4bsUnRjiHSS7FK2
s3GQTFtqgMNuc8qJ8H7sgevZUF1H5LkmbPFTouLMD1Mj1b9LnIQ5tOPSndZ6qg+Hua4DElG0ZtdD
tn8c814IGkEivbC7uH0prNRdIv6IqVooG1nqPJoL2WvEQ4iFtipRoWhTmW29xBm+VqlBil8+LnWB
rG+x3OVrxPpltYHPIU7ga9Ht4kxOSS41i+SAfr65COq2slHY0jiEiuoIDMowmYkUrpxrZUZiPyel
/GpKX2vDRqpsuTf66rVESlOL7xC6CnBFLTBZk3gUv5TdN6LSRsmshC30Vs+WIErUv+oH+2if+aEW
nSVTB96BjDLBi3QZrWOnpyBKBDnQiXSuZ/ATZ62S8jEYhJVsezCBWIyZBJEapUBO2O4kv06yZ7qV
ILbA9M/XGVk0MNTX4qsWpKVhFm+/SQBe/tok5Jc6uVi6SZNS5oYy1P00gTZssd7X5HiYAEXXBC7l
Bxr35UUO+WFv6+24Liog8V2TErVZkEcSrROn5eMeFJV2LuOgvxOmFV/HBZVG6bjyKp5ff4ugfiDw
jbKU3KBlUZ4L9aODHbYSgUd5EtS1ccMyWH6zpMsuWIvpdrSUiUcy94poVTT8OgtzYpcQK32XCIIq
ifrUCHd5TQWJC1eddPINNkk/jOt48YNWFFuP6EyLsFVL+Yt76NHrphwcCadAYwfhVTGpHxgNxG6a
o2pTpiJYGWKEaKOcSDdXlbRyTGOEEPx5E2G8t4cwEMWwX2Iu/5sOrDGDrIpjrdvHmlkfI1q4Szns
lWGd1g1EnqW8twgqHLgxT61qMI2PJRe775yPNjTG2x72sp9ZfhPLQ98O9W/ZR/40S+orqyokusC9
Laj8SWfrnWvPJXQ87qDJKJuCMAm4sl2sTzdejOw6bR1AA131RPoYD2YJdLe1BnUqR1k/9L1tX0OF
mr6MVNwfdGp+61Muv+zixWLmjzrrNxch3ZvMGzSr3WuClKmhLd1PivTCUDdSwLo9Tx2fIh4wY+CJ
BxaE64Dv1DErp+o5ldTNHjCeyz/fzdd+7K9bUoiyeKaWXwqB+lthWoxt2AwEfr+isGorRLOweGL7
mnRnjazFpk/WLM3zRtFoAtXaU0Glks2rlyyvKYqvczra9RFLBQjByKm+QS71bn2SOTdBB4gt0pqK
AIfO+UidRS/1t9005hp/0b1COVqGx7/efAK7kfQqTFIT5u8QPK5MN3VBBkmlJlYngTI7SEhUG0w1
7IFmxVvNMJ8xadzD5rEYNlMuac4Yr3uU+ZdDY9qPgwSsIWYrO+l6YT2ZaD0nrGSyHE4wLPxD5BrZ
GlTpvBUTL3TBUrKPA2BrupFgGp8K6tW8CC4oIOdtOVnqhH5lXDc1+u1qWWFM4HXnIW7cT5rjqR+F
H+sYSkvbBsDessbiCKXuHav80BM1f0giUmRXbJbZl8QZf4gYD56QBh4VHvelVidcqL4t0W2zpmCz
X9vwuR5A3bcrG4L8J9vK5MacIvJdkNhcpIQxbgeDlgNMpeEunrUYl4Vj5k+NRfDUsctnD9ZsNMZc
JEG+nDa13bRx4izRw15aUQ6/gRh2kCWA/bTWXnNCpXlXRQDb2toCFeK5cx4fYAaLNeHt/IuIgj5a
6y3DmjASCD4HdHG+eWLC2UIPsCbJ15iavtETciqB8HPGcRlA62YRhoE2Ucp7E/grTVHks53WcTWy
EWl9u73XQY+EMCacsHU06DhFINHsNmzc/MSWX1XaZ9tGdGLXD1RXejbyRM4dG4qkdPu7TuRPXsP+
cZ4M+eiPuSXWjRIDm0quXbCgDI7zvPSgnUQ7w3WwDgYfjtuM4PldhJ6zDCGB54Sa+tXzRGrls60M
akMCKskdn7ifFjlwN+xE/QtV68BbRjb9bl6292XBXgbwrnXQJ1ajbtnblUmQh0nRwTi255yAViyA
/daYYyJs25RdS+lZJNIK77awmv5ON3pzY5Zm9ey0jdhhwFMnabB7XjflzBegq4wWQDANpbrO5VUH
P5o32GY16aKSgYzfsTOKbBtDfeXMvCOt3sO0nAz+Y6fP9UtVTlyVgvhO2GTwpYU975mj18da1nTl
gO4DFAyWT2hSsFw6ipy0vDDrB6TQ/oUx0mYBFhhcxIZsjkJ55YVLBs6OmaPalbrphJVfDneMQtne
j0rsiPSkGPbZbhYZ/SFPsE1mKDn/8HlL543wZ/mYucXNMHnya9d3bLd1J742ShuczZgwobb5oaW2
FM7Lbz0RhGpAjap4MCrmfhfKGvODsbyq07K+61k2riXNkiennkCONkUKzoOZ3aYfBJ2RZfMqJp0N
fDLZ9a1O6DEArJRS5PVbLMu4xKEdmwpst8+jStFLX8cCUUFjlbPLPXWaYwBv00B37fUxxCVPIRGX
0AenXgPFFNPxsFpV3752fEqLxwcvGomTUKSIlGUXDDhKELZDQZUz57zoIxeBxtIe0GKNy4AsmwAm
mxf+tZE3Cyh6maQhRLjzD6JN1OXM61aGk4opRsYF3+nHdK90EmjPtUQCtaIADhbcooOSFVxa3UOY
gm3FLY5HkgkmqIIr5vYmTZyZVxBRBS24yE1o/2W6E8peqzbAqGln0LgbNyW8yBAnPgjKDIQeBY/e
0PhiqMrMh44gAK/6YbZsGmVON9YvoALMDeAp9aUEfbOKzCY/aEtzBUcbyxo7+uj42qnB0ayTqAvO
MSxnwU8qTJo99cwSZxkc/rV/8/qRnDJ6t2WV2AdN177rZHZTLnsaty8vKJbqFoHV34+moHUpbVpD
5ZJjrRs5YXgVgcVYVPwLv2vrh8qgTDfamJ4a8t3yYsRSQi4iO60w1jsWdyLdv+FZq56mmGKn0evg
YvRYZ6sx4RImTt286HBEwXpkBKK0bJ82rUt5TqxEcLE8z3WzLMMYl9pT3uZ0JAPhUfNmDX+dj6g6
CeQ0n5Ol601dsnwF2KA9GT6PhD337be+jqrnxIjia68ny8VolucHeBE0IvqQucvpREv367W89QM6
pNCesnNBKsZ2tvlMup5hfn79NhhEph57n2Q8jyWfvhNN1EFz7Gsv1hw+FWPgX9QBZQhR9ebnsVFD
GBRwDt2KSthmOxwmbmp8li58MtFzI7Hg5weV6+UFnNnywjEpYovlHiSUh48toke5beaK4nw0WM3s
eLhTI2WyzOjP6VVuftaKksWWdewBOp18xEITHelfuOFrS3DoaFr6IN6OMVFb63Si/GxZTWTINifb
xv7EE1JNFCcdm52CFxuujEUXlLDSMlT6UD2BeadBPdIztkTEVqGjcLaAHqxNmstLVjAPz+syO3lc
DTpH6tSQl3XPrl7JJbp32U+0E12oxppuGpo2X6RH1a4ReaHCgeCOa2QpYkcaZwuSyuKr5Q6SPZ7F
s6bp0Xka6ZeZ+UROYkkqwHGUOU3EZanEsGVumszKriH5Av91hUPXC76nRaY72y5aJryTDd1pTBnq
EusGTqPa6797ZTTtOn71VUmBZ4UiYBNCvJf8Ci6OkqNuZ5LOSl4yIUVyDeTzaRgcrtrsadaBYA1e
lSHjGnQ5+ZPlMNYPVCWpveonBdEKWlBA3dI74moESmmsxppyoqoiKkhFWPDQc8OVj38mM2mpv/7j
64upipRPjGb0zYsz8k2VfFQO5dxNN5Bp1bZIUrGryIPdWIKqMvYcFhlmjfE1piokFoTnzpfSndmR
jZ4CEp396O25cjdJywb2tVHstdCToNyex6UKUFPNloxAun5HI4EzHg9ensKW8e3HuYkToD0Usx0N
lU3veBwsq3r/2EXdPzrH/44qPxpVouxk/P+HUaVoyU5sxC+jyr//0r8CxIK/9ADEPP7OX/LDAucv
tnzoPvyfIfP6Xy6ScaZcbE4ZUC4H/79sRrT/po6Ki4GNhXHk3xlRYlb8df/BcB8VPF4lzK4W1ou3
+48GB23d13ECN1SfatgsbPw7EjoimNvStYdHPS68K81xqrPATnk1I19Y1X6h87YGfboxvAXYDBdU
bRpzyq4TMq+zlauVNA29ZjcFwjp2ZW+sikHQb3X8ybdorwU2VVw2elsww8lpyMfqQo8DKEaVmV/I
pMluvMryd4UeJLvIi0goyQgWD+NCY2dHkb+bRdIcMqTpl31LcvqMOVwL4YciNy5GCnOVm+696GHr
hV5hkgTtQbqwaE7A1zO7PV2o6IzokSw0gY7r0C9o27l69rIcX3hmAcRvJr/b8AfizTi40zaLJvd6
jCY/ZsIWIMZctjUHQ0X2PgPK9TISuPzDW8IgyADxDxVoxO/xZEY1xTBhEQIi3LJoN2e7tcdjmjHC
XaksVQwaU/N7qlc6QTEpveicninbhNi9ivUyPsGx017K13AKg4/6lTbX5UGJ+mEIppp9q+nussQf
viSy6z4FQUcpxOCy+crYI35oNEJjkQXbagXvO+1xiwbzqvfLAyuiJ1amLkhwd4LMI+fFaJ5rNY19
aNrjPQodkytd5l9ziO/7YBbd1kCn/jLrfX4h9OZam2PnmDWdPDYQUU6M0FArOR4UUsZj5hqYvUpW
uurNhpsaZw/Abtl8c5V6fhoKs63ZWvlJGeCZm6pwOdEpSNFWRf2FIRyNJp6e7KY6yj9XpZ3cZ50g
+WssJfZ8xURvw7wV8CwhcjASE3Ox99LzyKB22/1lb+O6pxDUlzweQPrbZKZihVWuk3PSlgmB0hYz
YIcQnh8iNXtioCerRNuet+iI06S8Ea4zrexaeRdxU81rthY9PDa/uJRgQC9MBPcqzMiv0uBz8jFd
kUwe30XebLok1cf213oabRZi6bg7LwfyWEkUg+jXYm89QJZes2swrubCCW7jiAQucl02dG6pPEir
dBsHtBlpOmyVsgOjTch9qaYlzHN7RmRlMp0A1sDIS4OuJIIujR4YiMXaMQKSk24CMtG+1aPe9quE
Uc954BMebQaVGY9dkEdlSOXe3xp9WT81SjdDkObGc9ZYbKgJV1LL0D7392y6cSE0PinhwlQtDUZr
AhbVUfIQSWVYd9agJ6daT+yv9DmRhBPip+IQRC0Wzrj0n1IEFpcgNpV+mAJcAfOQVVqoUi9aivV8
yCHytRWDorJ4duIk+NII+6umj3Ltysa6NHpXfXdko4h/N4yq3ER+VD6kcd8a0PKYQ3Ozyuax8xAu
r2giS7ArVccYcyDoqMMge7HMNNaya26NFi0IeAfeZ8oGLD+o1zd+LueQeE93NQ+Lb9KWYm0nhKnN
2M+OoLW9o6O3XjhbSepzHWwiYvqeZa0BHQJ/DvPXwIbmbFJZ7iqhkymoBV1kb2yv0R9NVLab2WZF
HUxdMjMqC5HuvE7mh1gxsMvsaIHJV1Z3bnz8yBT2RXpPo71mEmd0Fk55AnEPUUz7myJwlE+DB8x+
b2uIOYFnxxHbM9Ve222jvVSOBz4XFO1wo2rFYxAHsLHhWATNCqHygOEPrrhL3u73Ok/GR2WXxqXV
iqjYdCMccPYoCsJpEFk1GedBlK2pRYu1obXDsfe6QIf2Kj/FWSvXTBjHU+M2iE7zrF67pXe0IYev
BzTdtwFNbeLKibVKSTLcVIZd7ya9+ByXTr9DExKtlj3AsGKjj5lFy1QZBt3gbmp9mr/N1oCRZTCY
UlVWX2z0aklqzXVSTyZ2NEN/wtjv4irCPyXFPU0fVNaKoPZMf/BV5pK2lzSW0XU0QFWbXkdTBFqV
9MNrIx2j7Wzkzdllpn52DS++YVmcdvQy5wPx6neOXZbnms3juTfayFzpIo3uRrZ59Mwbv1+BPB6P
y9zkzi9dMvJaxJZnX8jyRu+n4gbJar2lz00BLjL7KoiLNqwGtA+p00APZkpvhVOhxFVvBv229sFn
sV0uyCGCHv/Quxm+iJbIpdUSMcKrHuDmx1vjkpfErz+zASIOr4zwcs1d9Mn2G/cAtHOEv6j59SoZ
ouS7tcTRlq/JtPBHK1ijxNUSTklw7RJhG3PiL3KJtYWo7uyYldIpWEJvs9f827kmZyY2crVNbbij
k9FBkOmYyGbdkp7bL0G6KBgBbhJkGRZjelPnfbNyltDd6DV/VxkZxeocHSo3NS+bqYpBbdPn410j
uDdeInyX6/kZoqVxwdYLYJOteYBAG+06Q7tgbUxzJE0imJNvEaHMezFpo7Zq6klyHLbVRzV76tbM
mnEXqCA4DEbf3jVRRSPFcIY97xM5xFBiICpLLyi4RWw9VkB/CC1+zS/ulyjj0dILwJ4pAcdonAyG
NYQep3VuXwPeiC5nL5gOLR9G1Dto/9hZvOhLcLLRLhnK+LPqB2QeyZM+RhmDfcKWy9fcZfGawZw0
Sx6znVtOuMCVCPdMsxtkG+MTO6lxnWFqeTSXWGdTAS3vkmXRRL9O7vMMDmPeNI1pVp9KkqGFCbl5
M8Dnlae6XbKj9dI3E2ipY/AolnBpxwja+sZ9zZwGMFiznXbdjHFUatT6BSQFwXfs78BqEu9Ir+bD
z5WvTEKtG9KtIQLQYrESIq9l4HphUpKWEqbxeDsbZpWeugYOK9tNLXlwpOWIZ9PlFQ/RR+nOphnZ
dbirDO3O7F4axjQNUHPjTOj9kUfWbLKjN5Suhvcqmh+pfaf7LNPKl3SYzLug673PBHPKY12Lz3Xp
qQ1N++Lg1S0W334oCF6Zzm4+P7IAEg6RPKed++j1Y//VqloqCBstwap1+kcPF93e9fz8BrHRBrao
dsHNIQmgoWFbZl39w5qdoVx1sl6iBGoLpqvoRb5vKtXdWs6YqZBhSULiZBPE8Wff7Qk1w114m8zU
O/RsRqfQVq/7gv9uoT7YQlkuvpc/baHuRUsvthXlz3uof/7Wv/ZQ7l8+3mR8duYiE/5Z7hmYKDcx
SpAsg/JxyWj+X72n7ZHltRD1DP7L4t7m1/hnM2WbiEQBCwUoGU0GMP/eZupXvedihcUktzBFLH6a
8ZtgmgDoJOudxD0FcdXsG1SeN5jRGlCQCsJv17TO808X6OZ3JeZ7B2Q/qSNOZ+PmGose9KfBYcZZ
Sz7UrzYIf20MtAvnoJ9u3NwHFEcg0Qd2lF9l2n+fIN4ErhcTNExtbzwKfEtnUiY9++RVifucBhzA
gnLyuXXo8vz51H7dlr4eilvNvQZNhA73rXa2ScYEFpJhn6ixnWfhpaRudYsiEKGTcdXNc3DnZalx
1UTOdP7zod85S54k+G0YQAw+AstV/+mqjnU2KF1r7FNrprR14EwBTHEYJxQg6osPvMZv5n+vJ8oT
iBwdWQ2d77feu4mvJzxbYZ/GioDJlScbJkdjCl0+HDovRfRkpTI5FtPUYs3DWdA+2EaFtnDKhRbq
JoLIf/f0XTTLKKphBrsA5t4MJFMjoTKNI/vkjzanGxS0lvRlSPcfHgt3iYN/EiUxvrlfL3WcWnqe
KGWfrHY0rnpbW4YSxXTuU1M+/vm0ftVGL9fZ1fFx2I6Do2eRSP96KNHJRiNrxj5RLf1oQXdteuRb
H9zN3x8dDuKa5Onxv6xSb15I9A+2R7eaTBBiPU6pP9CL812phcacsf/88xm94VL+fUoA2QyIYTaX
8K0hHsqkMcyaYZ1SU2QFGiiOSXJl667yBgGjX2fOs+0qXlIRTGfAQNYBQYf1t33h/wURvvMEo75n
2aOHxP9BWf/rlY0AY0URnfoT/RLzaAFvoUEU0WKXWssTClQB5n9mNi6WlV4hR1teXke2YscK0uz/
fFHeuwMomAM7WO70b1axDKnbVGSSl3eIpjNIwREee1+dbD7xm3//UK4LVNLAX2CByfz1vCfpN1Xj
1dZJ0EY4B0HMK6vlE0u973In/nywX5d6x0SW/Upqg0fA4X57fGXSVXldS/Z2hLXNK01r5GOJIeVx
Hv3pZigVq8Ofj/hWlsIhaT7ShXJdnmYQrm/WQbhRtsleKTjqEWMpuJkaI9SmpTYbteksUN+SkusQ
KZP4qfkZ9UWwKZgCnzytZBzoC7fe06pq9q8rSEduQssDYAqMEIk2G2tBnsQHF8l59ST9LARhxWI1
5UEM4JgsJrJf7wnhWimzQMs+trlebPWZKVElXG0bgzToV5VegDII8zxtiI6rUtgRGxAs7m3TaHmx
IUGa3zFClCXCyEFbOltF921iz0FPJ5l5r8xaY+XVm5RNrGMgk14ZcWA/14k/nXO3bvZM8rtvDeDd
A0nPWbNul2k7VJ/6sRu86uTHtnVsUi7ga+vvBl6d1qAENIO7bk6Il0kQohrM6Rx+dEtkMBOlIHEz
Gh6CjmTcC8vd5WXNMXyutNuS4lLXqEsQGNomOQ2CsKU2qZY2oo0YYIknn3daNAcu8xirOrVEOjaL
OLlMiKlKum9ZmtePnixNeSwMoc6GT9VCg1QbmM9lsXgyVMAt82bLXWpo2Ih3NQOYx7LL3OdMmDzt
dmo6z4r9yLfWkMsXmhnMc8Fk7YXAHvN/2DuT5sqNa1v/lRtvDgUy0Q/eBDg9+6ZYrJogqGIV+h6Z
aH79/cCS3pXk+6zQ3BG2I2yLh4doMnfu/a21TrrzuseeiDfS6wATvSyxdcj6qx0OPw47jFiY9xhW
x0u64ex2XNDInW2uaJzFL8jQGJxZ1vDeD1iYGg1YEbICrg/YpPc4DMn6IrUDWBfY3KcKscCLQPzx
XlQJ/IJrjfRhBvpVEU7SwQuKAf4pI16sM7Abn1Ll+NqtI9fNViaNto9drmanPrQDMfMhdF8PHmMD
L9Jl2tB+O3Vpp1Y1B9JLuhUmH/FcCdDOtZnL+ZFENRebF9MwCHCuS3FLziFPTYHdy5vnFlzNJc/b
MdKNTwNEm4hHLu22XhqaM9ARuLIrj5Ioni6CeiIZs4dReXeblPevMZMl4Yzii9sUrSG30qlGn1Qi
nykXnCf7zVjEMWhhbfEs69wIXgZo2+FItgICXoPZXit89qIR3dt8WNBNwljUDtM1rItRdXjlCjSb
Vc6bbjrnzU0VnDfq26DcOYtAOWytRERiVO3tZOLaX2utSZJfs+WmZDq764aZpK3cAFQ4CLrEFxJ9
9JlYUX7NAAVDA3dtFCBN7D7j7JpNzOR9wpQ8J19uEeSaV5CsTRtWRRBEmUOuyOwYdrTU6/JcoPfa
qyZt20vBKJLKyC3ScDWH+mFkakb0T6yq743Tjz985mlnR3rqFo82xbl1zuM5UgUrE0mXLFyT2fZc
BGNpX92y6IfD4Czut3n1BIPXGgnMYPbJAZWVN9HPpTUo8qYmm0U1t0GuxURzYyCfCCkAEXNje7O4
qXvs6iW+EsvodUd/mNwvbVaNh6Vu168uhrIX9BUJiTaTvX6FdSr2jiPXaBCa2+jHjo4AOeqvOYDo
yKwyHXaF2XvHrRgFmpu7raXeV8a+owYMNcXLofKJJWVhisGjGcCqYiBpqeiIhu9JEFoctXyPk2Yi
yzUzHpagqV5B2u0I74UxbOsMz5cOatcr+jdvtHk/stXYxYC4kdK9OFRtwwf5xq09pybLvxWT/0OX
OBVM2kurGcmiD5gohT1H8KTZ7nw7XVPp+idJc9zZ1ZmeQnuLPaEnEsQ7WyUAz007ROU4MLNsFgOC
vlGf2sLt2kjXwwF8cMHkwvxWekPzGpQZefOBmA+DEVs7zvbmMYjH6oFdiQTTleX92rW7CaWVyR31
EpkTxRfQlBtVe492lYfacKnI3pZ4FLeGzHklhoETw75pyVa8ImqFAltatMMiVtvxPelNFqRmDcTz
YtIICcl+CF56rL8SsrNmx9wTBDrTUWg6U4eVh38wVJXRfImFPd+TwmpE3lKSCDAE7Me+IoqP+Eu7
uWr6cvs0MWP2UGQjSxCrMYVZ27Dazpyj8O+jhHP1Kp51a/Pq45HTneyZ9tzJEUX7pW15bIkf1A3j
97Iu6STh2QgAp6ZQWI1seOfToa2+Onnqtz+WVtvhoD0yAEpvHCBr7el75U9dEjmF4XwO3Dg492kw
nBC7wW2A9GcqJGw1/XXQI6QmiSSOnSVJRERsN7xiwqyMJzIhG+tEJ8q/1X2eRW5JWlaKvfspN9z1
sEBbf1ppf3rM/uzpk3b66hGI8ocs19dZ2uKuGJm9sa7CdtCcRuihWvmejGnyDmI9PSUK9uOeNx4G
Uhf0sO3Em1aES1lBW7wcvAvIydAQ/l62UMUu63hUqCGZiGCZzSs8vZabDs3yI4kEGd1DBDMidLkL
eUSxE7wYtZ7rPe3NEryut+G61/KuE7Z6rDK/Ywwlhm+2NogqHlfrV3KgyEB221UinpCZGw4+dkUF
bb5wUsxBQwwzWS6C2NnllU/Y7KR/jVtjeprGpGC+osybPkucr8XkFknUlykaYsCBLOxQtd8G9pLR
KHWsiwGQ4tLGTYY3mU3tVYUB3b7OHHXFhNiIQ3sEdzgKlryDQTGrdzOqTHrpTPjmQ4oh3rNbtC0j
TWvFgiGNrxm6EWeL018Y0N3+Qkhfp/bmMNjZZc4I4yY72jTc0I8nvyBviJHLMUgVSK9TG9e5tzaf
GAvKIDIKVdUQmp5ZnBQPz+3EDv9D6G64UW2rjzMb4VWdD2gI2iAFXYc+ss4pi9uRfqzIopbKwoDS
9PRDIvVkhXUeOy3PZdl/KeaRGetSOtdzBrsSWuYSjFHX6s2LuOpVHJV1I28gQkAmlqATPiMbz2ZB
FNP3RroqPgQGgBLyHvts253cf+C7g/Kyx6ES3ScFbv/il4u91yiCIgxG0Veg9ocpTVMIwTX3dlY7
eRmeMHSdzWpkHxpNYKDY0BmyCC7VvSaP8FgDlMKKNnF2x2B+RnI4GTdONiKKzOCND75hMc8ggpP8
ocFzwOtImcOoi2f3R1ym8+cWa5tvkxN775M7EvJtti5x1cRKoIDMIez6MCYO9weK/g52M2XWeGJU
9AORbXI/5KBa4ZqR52tNc0oGG3lHsHxghiGjpj7CVIBhbEkGpDTdGIljQs2erAvJFWbaQEs6CvP3
q0KZC/mInn5N3WWbioPB3ZmM1oHV2rq8q4OSMMdazsZDSkJyxJ49CPuE8VM5q5c57UiO+HmC/U8v
9G96odsRDlX1v8FJmhpHHLqB3+sxG5fz+//9P7/9zG+dUJwofzE3Bp92m0mXysFf7jfhO9gIonik
4BY9CEwkJefS35TvNgyKyTHSJJrHccDkOar/3gm1f6FriRsiuAknHoTd/wQrIYOOg9YfDmImrQBs
hviXhQMyvpt/6YS0a1PQFViAxlrGEFFpVKjIphSy1encYjl5uFkQIFoksFK8RO0NYmMjKrMkfR9i
Uh5DDzoc/M3kuUP817EONYPnfltZl/awdCT6IDNcrpuu6MvP2Wp3lGyr+Z5byYyERBE+Epqc3Ddd
K9OlIzlpzSePoleehy7Q+jJbWT/d9K1b73FMZk9fZEko4OIio6JbFQkVj6GzGNc4a7QZ8nGfsjiv
V0Ljlv4r9RfZzjIFF9Qzwc1L7ovv5MoolqrNsSTw4xRx7VQ7aWS7aXaDZdB0VqXyTgauhWfdVHkb
9lk9P+jOOMpcyV0jA5j+GetVg/DqqEqIWA2XZc0/zw6jEUuRzqaW+ToNREbyzyp6IXYIyXnlVVPm
M1Wi1TuMG+sNq8fjaohWRkWrCLnzXGVzVWAoMnMuKDCGe5SEuXs10Z37xhWB/h2CPO6fcVNdz2Nv
E11/5fXJXOwxeuE0OaFwOvZ+myJEnOV0A0aHjK3EHITjm1kf3JVMV7Tpdkqf6YRTKmncSDSLVivv
aiU3rg9WxHi4gM575GIqp4rFvwUxLtG6hQg0Id44gbrkV4DX+MWZuAmOW1BvDooGSwqOemSRlygf
53cIhzb/EeRi+IHDipysW1ljyCaevCoWB4ZfHlVSy9r2yuqlGP1XJNCh8CNuulYUgV5fxDjHlCo/
Z3ZQW0R1sGGLpt+bGZN0IvGmuwEPcgbBWc5jORfNbuE4HBlSYOiVFw2yRHM9ULQUxwLZvMja+XF0
lY1ewCjlLgv6tCZzdUwuvg+iENkWVzuShMSezNrUhGjg63PGuKk/MGsa3hrZlt/k2AmLPFXAWiaf
axqOfuyXYQJxzNY5BOIyWCM1tZWUlxyeQJzsWn1Nc1uP0drYzv3mpeoApLQJNoC2eZXkNscE6qmj
tohr9fh1NyVxDUexivmhRn+MHU3BhN0WsUc5408qJKKruJIioa6e5KCZ+Lv1WcOo32ZjnDMcHkv7
2vXz9cJE2gzxoF52hWJK11v5wQejPNA+vnVTKK2dst1r0/OG13Qu4q8UTgG+kquGsLHsfUEe8EUJ
r/2UD+st6lrnYXuy72IxmDv6UsTBduKGXXoJGWCO5K2T78fQHZ7ItlrzR4NL7l1Dp+Q1abP1qu9s
DCV1UZ6G0oVozdzkmOe6OMa0qlC9tcO7nLDPbN0+eEpsKg56e/IaOdPLKs072uw0J4zYvS5W7Vwz
K4dAyofps9OBQIc5UZ4UKpb8ggScnVUta5NgsW5Sa0riTQXxwT8Mz4fWHLkah2IlUlqN5TemYkFE
9wYhlKGWLggL7dpP7baVk0qvm2+2vyTPTm4nZtgAS/86VkQ/1MEw8BmtcS79UkYWceEhRHt5nky3
uRRzhzQkz3Pk+/l8sOrEP80OxqETGh8/xFMhP4wOPa/QU2N2JSjunkGiaSNxfZ4HDDt4rJtHXy6Y
B4DNOUUcnAzAUYLlAW8vfm8gikAT57+TWJveB6WfnXTc1O/AfgF5w/S2wrbC/mS/NDbCXFMgKsof
x6r3zwscB82OxXkSKCarUEyLPAXKiqNpXD/5JszWMjuJF3pel93mJQPaRpnWV1KL8RJLlUF1L+x8
N5uu88Xxp2BniXZ9bCAJKeL76XOR4lDmWHlzI8sW6kt78zdEp3qvpTX+SJDQRgU2FsQgp8NxtqX1
Kuu1ulsFaJ5GhXS/EJR4EGUy3su+b6/wAzWfPNFTIw4dAQeHphmSPeGK5puP89fOJtrlEWCdE+8y
pVaU5soISd5NfswrMp5a194XCzrCINyCJvPKkhOl46IpsBNg7rph5fcnEDDP1+6N7Oiv8EZaBzsR
8lPSBS2TFie9NEHfMsgmInXkcMmVDdLlO6m+4xN+rV0edTLGUILcQIgPsWWkzp0bCmR257VfFhXZ
svuOhYi1F3MTQPTI5gbT7Dyis9Zfr3UzPZSEaGMTFdx0Gm/n0Fs4K8CIG8VNaopuJ2DHvpaDBqLH
tO/Ga/3lyZzEQAAafhiPNprjk/bH+dzMcWbDcNpbCnFm3vW6LT5XQdN9RqLR39do+SHf4+xKzeRy
ppO/fhI98dscSPLj0utlHy9jR+Onpg1g89c20TxKczxTZxPNnXjqE91wqtXMHuqdkTl15Do2ggcz
Ne8psJG9ebBel5oMtjGqimm5ontUFVHWA5r7mMpyHcfp1Z49J3Q0jZllrnQa5dAIF5EJ9xuxEKYR
NXGd3XP4nCI3N4PPnDOGk2mvbPQ+3j2bXmjIDm5WuNeo8tpnbCRQWxtOj5g+iYG2SLmer1VH+OvQ
IiD72X//T3H8d8Wx9N1/Wxzffv+1fxuKP1fHP3/ot+oYptoSWDc7NoN9onS2z/u9Ot4KZ0aAdBVJ
F2BU8D/FsUVxjK7Vx+U28JjqMO/4vTg2/0kxLP1tEvTHYpipI7UmU6ltmuLwxf48lSgtZYBjpfra
wttPp/DFkD48RRYeSUt9rb3MXtrqnG0gFwsgTBf68unZ2UCvYUO+ysqH/qr5+jf9hoTJDQ6bPzix
cUPG5Ac9Jq3eOKApUq/2Bpf1/saZ6Q05C0Y/u5UbhlZ8EGntBqe19IsicpOtW4YCDh5GQGym9ivY
OLO+HzfELfig3bINfOsJs8XqY6Ph5g2MM/GeeCEvwZDQ4E3wWBIY8EhK3ou7QXXoJMHrNtDORWS3
KZL6xzmx4oO1AXlrjBzTmKyRMF2qwhlTiUi7Yt4T9Iz6Liu68lll+fzmeRXhcENDFrK9ujOzjna4
J0Ax/dzR2lkiFpR2ZyVaHoLUo/pzuvTRmV2ijE2blHPDrOfrHt3/td8NnypAZgY2zKEpIKgoI9Nq
1+d6VAXi5fnXgrz3IbR0wSLA+f+6y2pAduLqh69ZvVICdNzDT2WRV7f+pNODMabrpa+2/nlKzb8r
te9FeY3ihz60kd3LYCD0tEzupiLPD14+oyhPnZyuVRCczKmhnEgJf0Utlt2monKRD1bT8sTKqA4F
wCxJZYW883FCOC2yq29IeZ6uWRCXE/SC9ZbbVnPJAzE+YRtaziyDRoGlUjsShZZK/4y9hbpZgcEO
nfCMXR2X9YMxmtbTuNjjFxIOyh+LHMxnqVW2czkA3VWITxkVe4cE3u6VawW22s11wJLrV69Wn+mD
8Nt6V7NW76e6WI8Uhcae3scMbTwMd2Jsm+t8HucoQFrahTkPDmMaIwi+bXLbPup6Ab9lrFZdRtjj
Fnub6uKhHrSJYiDoxv1ChE1YmY0++FhghVC7b1pq/4qmFxNIy2lv7V4kkarNilJ8VXg8JxiACYOY
VZKI8+sW53Ns21v/xBZafs/rJL83SUfkmUrWu8LJ2zbMndj45qMuqMI4GQQCxQkbsRB9hrqqM9dj
/UrTS8a5MsT5IN8xzHBeM1GZn3tsxa7doDD3qT2om8xrYcSbttMPaN/WL+hTsT41yna+QhGUPKNW
cu78zgYebpOj1h5UuTmMj1JzNiwca1xCRIoFJZKoPQDyTiG0G2dn5w4MZyAYawN1gu+ySed5fMbr
vD87C5tz6NOzZI7K9qpCt4+rF5aRlrqmRNqadOYeBNrZZ0Zr3pDaWE+bbhi2DgB636dLd1clVXLX
p7bEjsO1vpaw5vTojX7+PMSplyDVVsuToS1Sx3CxzD5hiiNO1JfVRa1QgGFleFMcadym9KFuqcJz
UAQ8v526qG6Nwk9ePFF3bei5TYwuuutiVpKsXXdr1byXAvyEGrWab6zVq9jlC4fo9JyIt5dED0yR
c1Ib6P4Z5OhZGXMXWnd1Jw8ztGEVtn47P8jSFJ/7Ia5VlHAeaLtD6eIQM98IZC5zxo1LKjXLA5VJ
UgU4fywuso3ZVIP5hJObXNxPiVe14yPp7Eqfmg7Ipb6srRwMQC0/r+Z2Z2tZTE99Pif+N2TrMee5
1CvNyflU6XzCmNNvHQPLK6XG/B3Pr1YURzIh+/4n5PWfOuDv6gDLtNid//9Nstvv+u39z1XAzx/5
vUcm2OpxKcQWkooCjRMb+u9VgAQM+L0pJtn3NxsQzmmb1e1m5f7bvm9hL0kni/k54OAWVOr+kzqA
LPG/1AHMpbZfg++2hc8vGep/rgPS0Z41PsbWjRcPHgpR2+G0JAwA57XEFSmtug6P5ebiCtrdNNM7
vTdXjNEnjIGPioHwNaYoSr466VrcNshK0F/MnOwj2XYsG4oiG1WGrV/Hgin/mCysJ+0iWY+1z3bY
Etu5m11c4I5qWsSjwqzhS61jfbf2AeNR36i38//aeysATz8dsoqcNA+fpUhhyaaA05bx6AZ8xbBN
2dDwsGw4qRkLU2V7WTzCgWZ/Sk7AXiuJ90Vu/ornG2Yu5VIU751ndHfMQ3QVTlM138VIhbF+w/7M
3OEYtjCPnLPCOzdLb9NaEYqGE+8q/681OK3cBL3QDozFlnNC1n2+q6A5jIvPFwQdiFcc/XiRK+tB
+uTRB3aePK55QaZRyYQw98pxN6VYVUQxHovHfOq9UxXAUkS53WBHlrFv3VPdFJw47H5mpGsV8tPY
tqO3trsJt8WxO8XCydSximVieUef5Y640T4zV3M351Vfm1EBgXJreWtFBAJHQONsD6JRHJaTDmV/
7kLR1AUeACWg0OehLe3BetTImBGVuAJWjJB2Pd8WnbaDGFPjrA9CTKz66sCy5yehsmBPmeAZaR7T
J1mMA6dyMUyRw9CLrh8tAm+8Hqhf0h37wJYOa0LWxVeyT8t419mD3h4cZL3rnDuI72cCxMMCaKLU
l3FUqiVbFXXraPVhPwx6YsEtJsnY5zWhoSnXLyyuS92/o3gfqyp0inUt44ePt/g/C97fLniuEP92
wWv6Mf2v6K1vyuwvwwGeDn70t4UPV1zbkbCbJJl7HCS2dea3hc+nzQ+azOlZ2DxssNL/bx203F/Y
HGGkoSMtyY/9z/nHsn7hHyW8iHgI5+e04R/Y4sJb/nkdtFmMJUsgC6D0BVmM2zr5B8IW8KSr0Bfk
SPtROIQiwIRktw60HHdS99Ryo8a3FHM1L3XPCFEZ8NWArj7WSCgSIzm5W9drBfTbN06TdJTZjSB4
iNlhZTL0AhaqMswqOHOR7kiX85a0TPs82opifdlorBJt/1lnAlJmynkZGanPdJ9WKBwGmayKm0i/
NVfCX3U+ADVNNc4bIpX2G/4Z4rYKKoPonTpx3VA1LDhHiXFFjy+Csf2IBRsXFdS/97IbgY6ojiTN
OXPjbgZYMUzOg5cqE/NPO5a4wEwA3crs9XeJrIvmAsTS+Bc38ICqoJSfy83FkQE/01RRb6Bha9MM
X8rZUgzAA/6Mn/iTlAkQmrDEswkz/uZJRphNY6iTpVML2zxYwdoCTh8skw65W0EeJBvURrM8iV9y
F2fxCFnG1iIP8oFmKb3pd0wxuAK13UD50Rn6YsUb/TBbPf+YPYvmqmocCLCEn8P8ji/wE42bSn6b
aSX0k+K0YQ+xsI2lzp/5q+2C3+kXFjafWMPGISkOGLCpybRuXUxCrurUS28tnAevfR2LEEuS+SaP
M322mgBtR0afP/RwxcjCnwxHhWmRu+O55n/5eUNLM4G/Q4sWvEi13WG9QMZzS4fhlfknc5SpxeSP
XUrm1c4cyiJ7MCrJn9AsOZ/SarAZfDqAlCKnVFwXJJibSdxs4Nk2LTSQaRd7CTG9Y4UAqS2qlBOC
O9jWoaxWowlZPX/AUnPfTF0HL9jgPI7r4AAEAZBFH3DbKof8AaNE1Ikf8EgrKvlck3P1ZU4Bohun
4kEvZptZ99ImfBJAHf+JbRXfLd0eIk50AJgAhfTzRs3TIHsMR8PAGrEGDTjcnwksUfZN6XlALggu
efgMCY4Wa8mr503Y45GGiFrP3Bi4dOo2kAyYQnOwwT6dM1gC+Fjkbb1c6jwoACAYFCPU4xGl/7jx
5w0KIpsgK2b/Bi4oFm1Si++drQrWrUI3/WiZm8lMPVU8MbHA7GOeN111vRrwN3p7Thaqii9qu0WM
yq1z5SgAZjHwYfQHsyPuTsEerV92XLQO9h9wY98i0vt4hDPD4/puyHWzvexb+/JL7Or5cWJopqJJ
UjjMBHndI+6hVMChqThI8jRfLBlw4UZc5sDfSp8HRnlmc1WiXeIJ2F4JLGuzI0pmLt6SKm72xnZm
Iuu+gAT0p85pcf9zlSuebUS2L0ZuaiNsh5w5fd7hfFf2QEIhzrY0hqWfHcvUmeD7s4o/x8Q1IhvI
LP9oLfA+YPGiQ8PiJR8KzfUhOE48a4nx008aCQ0LYGmKSyHeWsH12m3uNcRf8AlNK4A+S8Pv/Uh5
Q2rd552G0TN6pmY4x63Bzixb7+Q6vXkwSzxbcAsydhbt/z7E44m/1yL/bzqsw6LSfcBLEaN3ZlgT
rhYrViWZgjwuMF43yMiDfbYgC7CYhDwWweZdUhcGc1lR8jm2SxQjmj7CKnC9eTbNGGLTaRVXsILq
bKGkEJ6nRfelgEw8BbjSHJEVy2fP4pl3ixK1pp+SO/g0oLixsRiCobVW/uC52OhJI9jIWvxOxHNs
rmt7SRoPpMuqqxKdRIz3Ro539FHZG5yqJ+5SmcX225BJlmbif3imcMHmAV9cfDOifiidNxMdXhbN
NSRqB6P+nDvLxFirryxOu/haFgg0AUk/vKSmQPNGVAynbrMGUqyqBN8nr9pNshdsT44ngKqYsvZ8
vEzi4T0pmOlkqcPTHWzmJtuz12eOyOHSVX9iCEbv7eOZtyUN8QiAjW8pYf4s7qaLNCLTMPPMs/k7
zW3Z05PoRmbHDhCnmQ2sbx94bJla2/MYbDh4223Ek7VyI38uafkA17lrvYnNiOSDXp1zf0A5SLU5
9bQDDXFvu7xd2HIGeaQmLq+Fv/rHG1dp336Z6nHGlrhz+vTwsbI2TSrc44Qj8YvIrLp+mZJkKT47
NPSyqLS3VepDlWSno/MWMODd489TPYhUSfyb6neU7FBobbttBp25bc7x5lCE0aq4nVaHhYxuAW+w
36DCCec0rQU2L0u6nFh+LFzIRKIoIcKkwfgI+541uKrqYcQB2ovnhEuSBeXDmtMIMjH0I4R5NJIX
ttKe+F+n4hbVG0xfqJm1lney36UsMU1oTJJGHXMT972pq5cmEf2FA5JCTLDQ86cOsfpnBGfnJtg2
osGty2d6Xe0Ve4x/TzPHjHl3tXXoOwvaS4jx1jE3+prJaKSZCn3KvI787qWOv3b4PBqwfFTt+G33
oxeZXs47EKpKVAZgG3jIkKr2ysuDvorv0ds3ETYPn9HwH4hn7g4GTPw97k9hXnmPMYdc8/Pilq3B
PoGtQnxmrl2xqkIAWOTO7FaLI+SuNRF4S1eudeQNzApDt7PzCH+J6iQQZ6bMXlo/MuzCOhS11EHo
YRdoqnm6wBcWRUQHCNNbWbfpclhcsmtOAY8lgXSDoicmvTS4Gi17vfPn0btg+8Y2h4v5puptRww6
xCebxLcbgxnQXbYW/sWTsb8rBR5obuozXcfgEPOIdpZMXj111c+aXhaueVY4GM78VtpNjrVZ9cnO
va68LrvBfugKcqONcZh8DKX64OBrS/8Ylj74NfWBt4cJkHnlIdt3jpft/H7pD4uR04vVnWYkOVb7
it4SvIZN35ezcX7j92m+3HC93Pd89OvDquh5L3hbYTg9fSK3rj0UGSYnXjx9RW4SOVnu/Zp08/KY
Oku9EyVdK6vYfHdHp38YTC6rS0t978zV/C1XuEJhhsCAdBhu/CxdHyqSt0E8VYX5o2EfY0z8r9sg
s/dJNzx3gQKh6V0qo/1Qdc3NuMYsUUVFfTJhBpdQN1xUhf+1xBPg5ATNcC4CZV831mrSmwN8xAvJ
eZpdON656/y9EUDR5qxYIU9Icc8wYkfK08VYC3HHJoCc2tY15lOGey4xPXhIGiuyaqs+SWPoj3TJ
qFnhTHcznpAnp+CGDdlifBnoS+5y9DbM7p0HlVVyB1FtPhZ97l83ZIF9AiAxrgm9YZRp+B4/N4Hu
/zpq8isAkOV6Gee6O+bZ2Lzi4UzTvlK4x/B8y+JZ9rF/8ibLuDVxnSA/QHi7wrcPynNQrzdFxYjc
896Monqdja6AivXweNY9iLfh8dgA8U9MrNdRHU3MDyPHL7qIxT/ZrU7JRpSk41nXznubEnkkR0hv
0Zqb21wtzguMw1vcm/jY0LuYX6mI91TXPZVgZta7pTCL/djZ7nNM0sMtK39f7bMG4NPIpMdJHLan
SstlN8iFFM6pFNM14x7yP1tL5YFiIaHdT8iuYz7qqSjFPnHKHusNfNjm/DGLBe1ekVcbdbMOOnln
8U8OaS67HYKAFvJE19i5YRCN4wrDluPopgYLU5+5J79Q04tRDBK/UzeWLkJoke56WqB9nnZ7z+2b
G7Kgs10GYfLS0nA6ry7+LQHZoAfMRta9Sk3+a+4xEqUn82lKZp9HnEBN27hg10Lhx0JaIZZHO5pc
I4e4TfU4fDaw1LiCC7hxi3qI2Lzip0pJ8zWYBrcPFWcXpkBdt2SfB7dV5rkq3GC8GJ1YpTqxagWM
jCzVTXSFDSqnhIMbrY8xmKhmdcMxxMka/0uMdWh/IqtgaoEcp8UM8MdgpG8dvTxvCINElGeYYTIY
5pREDDiU9QVWg11XqnxxYd83Z1W62k6FpQnud4eiAQDfmR/yCg101u8dRQ0Kw0K1VU8DhYiLw7mK
sg7/1ospViR2Ek9BalFS1bqJsjwwqM/+cOL/XyS/m5juD6PE7eiMw60vOUCj/PsXdaZKESe1Y5af
4iZAN1A1jTV/XjcDvVd7WdfuYFcB1UhTO2XhhtPmIPjvv8BmPfXXb0CQ8fZFNm8qS/5lmDmlrmhW
OSYnZ8bgPoxrTAV3KhCxvMUwJE0oNuP2mFlZmlyNbbzW+9Yd4tukHsWzbyp0Ng2EzT+/LCiSsa+i
bIfo/2veYE2KSgMHlZxqg9IPVBVgf84aalLN4RhbDknlo6qV4sjQyd9pSz8kwX+5K/x6d/s3JTit
5j83NGpMNlWNJ/rJWUqOQngwLC07DjZZOTckXRzsGazJt54LLzbOYiu/a7u08yttd628Q6SpizU0
izFJT+N2gm67pM5/bFKFx6ne/Lf/8U1EHCkcQHJJ81v89XrpIMlgfP3yVJNVg0nMMsMjIzRrKZqc
AIucuq3gr+ahe6MHvDx2I72KLuUsnzVz/1jRNv2bb/SX3jjPE3jk1r60bAKY2Ib/fAkNBwsSRd1A
UqdB2egaLkAdLamXgRbPEPrGdvydJC6VNum451ZzviB4oy+PAoicZJ+h3c5gXNl//8Ws/+2LbWQs
/gXg9h9YwJ+aVRqlUNV36al1AXYoNTl7KcRnNJBnqiJrqJ+AIn37vDSUrbsZk4righpPPypbBwNc
P4o0aBZOy/ZHXSxGjrFGxiGKfE/K9w/lZBk3Ww2/9XrqwOTNNqqYbknh9TNZHTQG338eSrNqQh79
oX+rF5jDNM4wbtQ5MsytjnvLaoJB0Cb5qPUcDw3n39wnSULXX17/zavcRqxOLB4xp9sC9YfeXSqM
Llu0ZxytFBtDONMVKaGvtqNOPfPtWfiD60X62niq5UrzZK5SvtaSqfVpDlyuVmLhxxQ5Kx6uOQ1w
P+Ji8Z8zJGmy/2gPWRLWMpz6nC4Nvh9Jdmow+6lImGp1sk80Qst1qfjtjmQcz/R60TwhHAjeP+79
fzrRf9uJZg72h9fkX5LZbr9P/3X53g/flz8h6rQx+bHfu9DWL4S1c/ZgAvc7avNbF5oGNf5baOdQ
S7Bcyj9AOAIMnSmZLx3Idqw62F1+H8b5vwR8HAM51iybFeIfDeOsf4lWRSyIf7GPHs3neRZ/jXGV
XV9XlnLQJ2us7KO6t+APkqYvrtJYO1egsp1+SpwhvjRmliq6xfX4kLYkgRwxnliKqCecA9PoAi7R
i5WFrXxPpd8iME6wT8geaBOYR6+o0e0G8Hsrhkb/zd6ZLMltrFn6Vcp6DxngABzAojcIxJjzxExy
A0uKJOZ59qevD5FXdcmkimz1+m4kmklBxIDB/fznfOeaFqnYpJsmDB9nUdovshxfc0hyEX/VI2Xr
9kOfVequa71HeHIpEZg6w2oHLRYcs4E3BpOtuhqYHFLBjef8vpOVCeCmZ0GV4QwiGJ6I+7KcslPX
4jKuCpeUVs0LJ4n7j7XFfF3MVQfbyzDuQ0Wxa9FpHkCEttIZNZmo4GOhWoJlDLRQd7P61RyNHiha
522URb/H+YvKFN0Ia/knvz+pd63j1ZMx4k/IWuXuXUN41SYthqOi5n7jmAMv7OyJDCNbxiVFefYK
75nbFnm0Mnf1F9rK1JWsR2+D0qcOBUSwA2wynPLawNENl/raMgWu2iW9R2U8iDC8El5r+zAJcaNO
nUkbaeoO7GrrSPs4DBS9gaJkSCWR3y9bt/P0/WQbOUIhUgCYssF4aYs1CpvNaAwwv+P5xq1z7ZuK
J28zm014Apwff9Hybr6umZ3sz++vW98VZ3a7+Cn/PIq858c446JJp5fTTm+Hcj8M5IhQLWBvV3zJ
QNZ65E4KdZBpE3EZueDtyGv3ZD4vJc7O+BDmBlWBWD9acxeT+0VeUyZbtZTJpl9qVXZSVnUcW6sn
sJuOw65PIvFSawy/d0a9uPqeU2UlBBecCy7dmenQdQFHTzaYie0ELp1N9x1I8Q+tZuYPMWi9l6aO
u0u3NL3HVI3uLjZFKwPcEOYJZFt0QTlW/ExRu+nnaMkXGpvRjStTVpaAwQCUVHzIVGECslGyy70N
qcbHe4tHnUW89Oe0huJUTsseyr23z3NhfpukSRcLO6OiIreoZgaVApjZzkv1Pr7O8oq/y0N13clK
iklgnB/5hf2xrZyUpWXW3Ye0I1BvMGUbs8pop+n18KqQRTJvCLu5e6P3jB1hO5PyPDfbF+6MFp/h
YM2DuU8Kd58ZevfQV9YL0PvhskAuYWi70L0wNqvRe1CaYqecXxURkH3yuVLugLaHmI8JpAw6pnXc
nxbJ1MFtb5h/VredVMVdp5lyNy1LcQsN2DgNUUkORTSktcmcHRSFHlvKSNUpttZdaSYmczPltvk0
s+rwEaPc2Q8ZH/gTBE7f6ggbMPNKxg2bkmxX9uNMAVS/1pSEqUKc67R9U5sE8XDU3eDsyy5wC9m3
SDkCcNiI4KE7nU6HUZGHKcsnz7rMvSYZgmnWnRe4IclVaBi0a7VpSgqpOqKHIA7VdJeVoI0mn/Ie
+t+X1JRUvPCaV9V4XPRa2s7lgRKS5qHxdMoqptGI2RyOKF3Uv6mn2V70rUqb+Ho06/ak9Lr6oEl7
2YvGofWPhrSqp/uBYdiWCD1D7zHvaWCIS3jQQ2lDYeZGYfhDPunBKGmVmahlvYtn1T17fH7zyKh/
To+0XThdIFXUnoYwjTfaQp0fw2o3Q18qbTxAejMMGxU7KINOWbcEMEX8KB1yG5jPMMOjbrMAh1YL
3rpNUJtSIdHIZE2xkDfOVHJF5WZaitdK6c22TRYB1LVxrqtl0B4zegMLfxAAJrxpTk0OkfdQ1ih7
x0VA0MTBiR+wVlR3QmLHCjoCix/Pd5Ym68NvHsPLU15xhQqyGKBf16uIvS36DKTCDxRPuYHUgMLC
j6xG7hoLT5i2kuV+BpV9JLAnLC6HSdwb9nog7P1zUDJOMjc5e4mrSZ+wUseT5pXXPLaX666FSxBU
FX3RzFDVFbht+w2/8Z/l0u+XS2tL9a+cStN/XX2dkz+rd8ul9WV/uZX01X9s0UjrmYCvfnAr6eT2
bOJ8eElJ6H3PNqOwVod04ngu+cB36yWWUlgC8TkDsdIF7KN/Yl6y1239d1tckF8c3nZtsDrkr+z3
W1yI/bma2JRetmJIlleLuNHagQk5YKsjdHCzM6d2SpdDwgao0I4V40W73YBMKw9o6/oeHODypTWj
AeumXlMtieNPXcyldL42be4EOC9lqxqU+UiSgGIiz5D1AUVBuQNDwkEIEjw5tQlc2UuEW3OL+SSN
vRs90XrnDjTDaJhcQj2tYA/0bob9Rk5jr3/M6ctIFgobNDFs2rgi4n9KQKpuZteBEDoS6EEHjajm
nONLKIdN7T7E9LVWU7rRXZN7llFYPZpayqa4eyQELo2ti/8215+TBsDKsC/r0RUE0vWi1C+YDmZQ
ZPXmzxiddOc09XJLOU0JSnaZUl4qF019qkvdSd56kP5zAf7uAjQMD7fK/34BXiV/xkn0+gNaULy9
6F+XnwsJkEWp4/11iXFl/mu34ul/WMDQOOf/nSb4yzvo/oEEoUOw9Lg8zR8yA8YfXCaYW9gnU+nF
+fhPLr91H/X95Se4ik3UEZYKLjA8/X0ZO7NaIBV5Z1yUTHrYa48RC55Du4L36BoqJd63eCmwX2fI
pE/JXFpHup1Y4/mdV2MEScZSELzSU9JZvg3ID2/vmwT15v94g+E0ZUdt8nff9O3bLeK/yqG4rdgA
df/3/6ymxu9uHIR/ecMuX63Opg6OzPrfvxMM3G6Y8rBV7QXTm/n+bGGxV5kGEUGnd2FhPP7rA5LS
++mQls5WlFsVFihumO8kSi3JycsNVXQhJe6E3gGslI/kpvepRYMinb+N1hwMdPyPyMheAxjGgsl9
8OQAKRwUtVEdQ4e6aF+Nzqr2ynBQe9ETQHCxnpiMgfEpxKaFL0cYAJassIT2Brm8ZTDEKt8Hhovc
07TNOpyZB8bH0VQi92mrKSFf90489e3XvqyRttJm3YRgO0LbwC2AoAEpYPULccdk1Mgv0myKvhuG
XdhRtrPIRDy2hslJMJmMrluTCl7sKCjUZ4xR67IqJt3PQHJLtxE2AmN958wNUZXOEp5haGgnicMa
0+9a3FBajJkoOptIZpG4zJhtUX8UzCAUQ1XRxDdzXPCOzn4S1mzx/NTSAK6YbRKIfRQpgbQLUbFA
vlYw/bWddBZZvwjWc/HpzL10og4pSMMTO96rtmTyZeZi5SIYs/aJ8Bzf3JsTYumrmbVoTRs2q7KM
F4VS49B5DQ/Er4eMdydSfF6bWa0uJE1P03jtpuKJUbGjJ1B2FtnSrLRf02l1cCzS+zBiYF2JUUZb
BE0i72JJO/RG7xq+pGSx+BWk1ffkVCmBrg+W0kEE8T0i79uJya+TaDm+mNmmDO6B5Cc/KxE6YVzg
q8B0oNafxFnNNqywwbhMwF0uYPJiL0oYOXPjH8fpKo4mdae5ejyvRtf5sBYgugFuK7bXXbsg/+W0
9yLASmdygmoU+XZl+Ae5DVPXF9O8PFIK2NPF4M0OoN+QYamyB7qH096+WigM+ABBisH5WOe3pplF
r2ICpIyuaLkbiMLOaxll43Nt6phzDBKBF/FEoeDIQ9Il1DjxjbNXyJaTmGHfb21QOizcm66/A9q2
sqzIKcFiadmasgEvZHujE1YwISdhx2XkMTSmAdvKcmNlYufncfsnNl9+O+L91vRtSRc8PfyxSL/V
MypmUiAXvlnOqgg2aidKHtC4W4xH8qX8PHmmEXHUQiZFLOzBNtHEDHqMb4aLy0lLLsqsrnCLYHit
u5ezWg7VmQtBgzc9HxJRC8oRqHm5gLTEKCac4Q2ibFBpRr8FnmUTxs4AbmO+NMvVqOVUA0eROJeV
b3C1edsZYy9EYm/V4BGLKpxpmWgfWXpo2gdtcFRz2YtWa2+XGR7ZLl9Mbr+KII/3lFh6kd2T0KXb
j0bVZhOOpnlUo7V6as7yZUvNN64TfVo9D2d+YK0XjLHI/M47i7tKfKobBw/I+UTOZo0fjpkG17Ec
14uib+n1AShFox0389WeN4CD3LiGG8uXOXcHQTLD40ZB6WxW/Xn218REtyPKewuOqWUReCGKMdr0
U2u09OXBCgFgZ4Zunz233CGMmBZqZbc3VQEg2vXnSAtxLuUR2DqB4IS3jdPp1DUA4mjZaTFfQc6Z
n90hbLKvrP2EaHxrweS9LfRRiJuC549qfKZuEdbOUrgFJZ+V1PVjLEzWWIhcLMa0JNJpPVdkwZLI
vS5N3XuxR5AwlSLlNUYzU9mVHIWPT4NRToyUE4Pp4kqYMlfWlHnGThUrgcowVxhV7BT2QQPKRUbc
SnEgPUexNXQ7q7YlTP+qXsKSm0x1rHG9fVj95huz0D8BDMIfVtKdBKy+95MY98fByET0Oe9C5+sa
aaOVui1v+lwiVbfNss3ydr6TlRN9ss2x3BY8pBjHdea924TlJ8OKi50o9Sjc4BK3AUw57a2HaWaD
WN+YvlAoD0kd5U8i7cAokRfaKa0ngzsCTytbGuSAgNc3Y66KS9saKc2mreGOyUz9iRFy/DBa+e3k
6HO6bzFF7JqFCK5+ZpclVfIQwV56mgqri3btijmDPm4EgPzVKde8bOeadBAjg5RrDxv1IMloVo88
dOqX0i7qOIAbURLB16vnWCIRMP0lJ+6eCWvSGVDJ5IzamYxFEIVO9w3KP0atgUiWUGm0mygUvLaj
zrGCWLdLUGgLy4Gga8UI5byo9m7eLOtQwKxwuRHfiWzjLg2req/P8RC0fMYX+sTqyYcaIY/A1oxx
uxRA3preCh+8OpZ7rVPZztY8udGwa7q7ZZHyWov75oIb9nLQy3I5TprhHVWfTdulg5/Tk9/f4PpK
D2gQ8nFMRvVFxyJ34bkeWIGyRTn69Qrl3RB35aFQ96mjf5vrHPf9kmgpIgvpsrdOBCl5hr0ZWTlt
uc+Vs+BOY0letdGKkT/rWspF+us38NNqkhEptmuyLg7TeBTwH9dkTVWYLrBLyr56OiUywoEbfWLf
tobAsO3RJ3YRcpv5zVHfbSFXoCgSIzwY6DJI7t66bPtuJYhug3dlsr3TmSCZWAl3JjhsLHJ+/ene
2cvPx2FIhYmO5SbzzXfLvzGu5NDRkHGysnWJ4+gtD421BdI+897++cEYSlDcywqdQOK7rxJ2WKdF
rEJP7mpvwxBnYdeS+eY84Pv1oX5eSbs6iHKPzYBusKF4t5JuIs+pNbAIJ1MC9T1nIm18i5tuZYF2
WHd+c5r+zfEMLPoGp4nOBPT9hMRwK+4beWGfUGnDD2/PQOB8PLLssmM5hNuHr/fXn/Hnc8S1GQR7
ePuJLtj6u0k6TT+UgWBdOA0DkJtposdtNqbfgWL/9ijMvxnqQmlmZ/LjmZiHYirBgsgT6f/2sCQM
ZB13mf4/PgsbSlBLRHrXgq0fjyKJ5DREBOWJTnPUvGSF3s0UuP76G/ubX8kGeq8T3OC2Ahv4x6Nk
a3axph39hL0Vk+nZnzIuE07RM/Wwr+dR/WZL9/Ptg3s6FzMfi4E9h/3xkKjS4TJhdDhpVShfDIJZ
yLwjS5EhryDXUXAJeLVbjae//qg/X9hEUDzkSj4twPT3H9UT6EiqtsUpwze0DStuU71E/VQplaK/
PtTffERODgc3Alcac+539yonn1oOVQjqENcCvoKUg+p64goWJ8x5+jWvZ82vD/p3nw8ejLv2sUmU
wHcHHSlpNWNPGqczS7gsLPNI/02M6Xzd/Pz6WO89K9wlYSQ7NjSCM+7gpystxiquczmfVNvRoJga
hT1hGdDze+gA7XWV5nHp45am1HBiXTex1uqusUrO4c6iM5nNRWW/0hvbfYEjgH/eVWUe30ILqvPf
fC0/n+Foj6YjiB8JgpzvHUeQECd8hSFneGFyoCSkczNlqrPybS1Otf8HjPi5OuFH1cKDnca60vQ8
l0n1u3ttBJZGYJPjFHdhbW8ZsKxW+3nuv7jtal+I63A939MEvO8AQhnmMeaPM2gd1zYA3yYacGOx
SqKYkTrl+B9f9aRaaa1wuRi4S6551u+fpXqDLjq6XPVnFnCq2+knI9LMU5evNWZTo/9Oxvnp3JRk
VrkakHI4RUka/HjAhuQPi/5FYW1ZzfSArhkOrXhvHqzsxn99cv7dwdCNViHc41bz/tx0lfB0yDjL
6ZzaIK4BWrlz2eXYeo3X59cH++lhwCdzKV7ASb6uxd5z3AEnGHUX6stJhmukJcJ2irJtxuwSf30g
QSTvRylMrv4mnt02Hw6Jf30n3y2AcjNOZobxEw9wCL23Onu4YUOhV589hVqluos6HVFCrMhyLynA
KGZ2JI7ZQj5dH4NVg90nWYNTGiA9k8kkTdJqTaEA80TKQvUyiXas1ns6LNgcn3MvfVlB/v3NzePn
38fGAWgjmHq2iYvi3dWRlItbO0XXnagTcoMzYJ/q6mQf6eRcfv2l/XTxSxuLBp4+wPcYu97f8/tI
F8w+6fNtdZI3roDG4DdV42Gan8nylPNv9cP16fXdpW/xWMN/wqXvMALTf/qVYEWZRtPa1kk2s/VV
SjGeWosY2VkQkU6HqtOo3H6q5ln85k4n3p8ieCoF01VpcmQBcn/lOn5/ilh52CfWlKQngylCoQI9
dZmG7ImqDBBLpjl0P0sjy6wADrDRUTVGmK80WyxSoidO4AuRLvf6UKAiKnqsCHK3KwvPortU+eda
3LaQXbof+PtvnX7RSv6mKbEPHga7FOESDumdDZDtQ7ueXsBlWD1QqmnUp7FdiG8J2c239rQGD7sw
Q/fLEI6A0Z7TRi4DyezKpi6kDXQjK+5IrqfXrew1QFyJvK0WQ1P7yiHwjIpdYnl0GqFTVpbqJQRm
e/D82Grryz6zHKa2NPRNQbU0ig20Sk6Tmxgba8xt2Ey4lxuwHkOT2D3atz5O1asJJ6LimjFSxKOh
NnLjy8QsFlFcA8O/IWG2iqHAbOLbcZn5M4F0MOGyQqLce0Tg44McqY3alA2jrq1q8BmeF59jFqK8
ePm6rmlqrjUQt/byDbU8mTaZERHz8JcWZssKLVwTTvhMb3FG59VlFjVjf9eRJliNKQ5Xd2UUdXbP
TJnnRTv0RrMzdLyOmS7cS+KkVXbv1AYJuU7nUxCks9VXRvCDddU2xipFTTk/M33uvJCPbr/aE2/3
YWVWeluyjNblyLe5pvcGtLkkg225k1hu6AcxFpQregYQwt1ikea/cqoYUULjs5rM8tjMKZTnuUo4
dJMpnlqeXgIW8+Pc7MRNOY12f28k2gon53SJb9kuUktv4KmvcQGRZxvHtnMA//WjtlH1WgQh1wyq
rSLOoLIc2eIKZ0qcS4tc53R8S1OSKhqT6zdGNsg1KjjnM5ceii4qYzToc/tolDZeTzfB8ndVxvhw
r4mbzLdv6wA0e7JutNQjNcSyQjczpGMuFzCNZmhKaqnmbx55iVtXjfPtmwRHqJM3Y8YzttG1wSDB
hBMyG++m+vB2WeHLWV0U3Hsnx0zd19VV0CLOkw8zZiNODqi9aPOit9bBIsm6bt+4ko1RnNv8UgIK
sfDNtBs+L0k1jbs5QYd/G83grnwNbXNdSEQWazu3cqzXwiBlsolb5HmABWx/ZkNHgT8//hw5IDLG
aFfOpY3dDKuDnoD5q9xM7y4KL+IyLWqNSQPAY75YK8ScTj+oiJK7rmx4I4aOdrKrc9Hdl3CB5k/D
7JjUPOSOnWX3buVhNLXn3HiUaVpam6ENk+WrqzHJ2KZuI6y7xahRgeOFtbHJ9Tc5Bc9jxgBEHWPU
As4VCkDDjCu4N51nFubYmX27XdOVfp6MNemVMFRFslmBOukJPilq/cJ01tihoCn3Y2KlRFjACs5I
bSjkvYtApgZoK29P/P/MSX83J6UShTXH/z4n5RqDMBC8ZlX/+qNV4fzCf81KPUgBmBB0xp0UUPBc
fodXs8AS6/9uaPtrVnqGD1PMYlFrvXovee7+xVez/2BXx26El5EpwBL6T2al7F9+eIJTjMTKna2b
cASOBct4v4+ysL91cnbEpQIOF6l90kVLHwaV0P1i6a60nltlXTjgrkfXThsf+IH6SCpaGhuRGIeO
c/USSsiwXRqt2EVLU9FJqLqrKioPcWsOJ9o2nIBSA3lRDaX2wIOgXmEA2kWfuCsst5API1myp9Sl
oBdAQKrtjbqp/KIDMioB2TJpUMZOMPwpYbSHJkWYII943/AS7ehAy8CVNIv2hGMMF08T3k2quZkh
36/e+ZV8bByajuvKhbbGc1KeDCsMyJp7QRw1XwbbmIIhRREvwPRvWrNcrsI2Yh7YQyoZdYwJOJ0Y
J2tbIjPGjnSx2sOfYtQZiT1slfLZW8Z029Wrvy63tvnc3rQZJHUWCf1rK3oy7k5BxNRGPjQLyfEL
aKN8UxZZL9c7LN2Q3DtRXAWFYSjC8dDkp2pZCaX1eABoe9Mu1Mo2Xaa26BfYvZixA2avTSiRtklu
Hz7rBMPJHylIO5Gyu4oNMj0ozveeXkzbnkpwrxgOTJYyP8wFpGSPJxFoXD0QoY6/PjU2drx8sPsR
fxfM2i2w0D7oAZEG+TLA47c1uWVG8rnoQIzOc3GqYfNfUAuybEwgxZVydkyS651Ni1FA5bjmJ4Qq
/MaWBy/0Tv1CY7ebidpPVKh9WEyCo0QFbcihcFTNYZ53wqLCAMPwchR46R7pKIaMZ7hjQB0ohbGz
Ye8gTpEHm3UrKHEf+LYb7ecBRn1DRnjrGemneqbMqtHgqpYhzxTbbIKhayffJKwWmwMjgoY4Wp4z
B0mbx6qTH9xZXaZicvxolNZOK4krGlRl7J26eFXsE1PU8n1ahS1Eg6nc6l6qnRrhfbVI4wf96NFm
QKcfpldfUhdBm2Z0R8V0tRsinHKE2vJNFtFe4xpU/1Cz5Bu9fWxEanxaLGVs6FK5mLXss1qseTtT
RbFNE1xBdkkYXqnShY/GuQBbrwmcqOZxraDnWgygN0juTZAZ7YvW9UWQOXMYQAgdNx0rwL3h8gtW
9H7tJMbkXWimT62Q0VWpM08x3c+R1+nsFikYsmupPbJ8oIOXlY0VOHmS3Bdj5m5Q93XipPGyp6W9
fQQOSGmi42X3ChNH0HXqCvNtvgPvPG2x5MqdItAW2EJ3tuVMW3gvNJ1e8FZBZaKWBxmAqhQ7EwHE
a0ZITiqPBvHEDSOr8QCJ49jbo7ggcjYEGm6oJxZkfIvUtgWCx/hGRt4U2FPR+LpdEWCxU/2JNnnd
7zVDcuXSbdDHtbPxBhDe0GnLh0wzl9uQlNzJIOZq+yhYMZs9LYu3snaZT/eF3Aw5hCFz6bIdb3W4
dDQM6GQ8L0tWdfsqYxpiZZ+TUcJDLUn5jQ3At4G4RuAovs8aQsXBifOUqa3+bQ5jSoMQek4rMdJP
Zf+gu8mRrJM8ucxYfau172WYNtuJfPM2ppHeVyiDgUVfki8a708QyPcJ7gKoD7f5wHNdRzLZL4n2
tbDUsstbJiy9c5lM/P+dU+4nuay507LcOcgNm6Klc3oJiXfE7A19w0pemwpOcORCB6gEw8tVGcsz
jFyTO/QbQ3eXrcD0HLRlwykVyfZqEc5uKMSr15gQlhIckiOow4dQxNGmcOgBXDRf51Jji9J8HTui
146iPNluU3Ov5/C+YXAzMM7FuM3WHdDSZwChvMI9xCYA6lx8krK7TCMrPXb2/MGdmNs5gMwp2jHl
cUDUe/S88RkTzBTUtfNVUpiyGcOk30xR/iiM4cKx+va6dsUpqVqgSlWVw+tgFqS3t3kclkFoxnQ8
Nc23th102OIW4UY1VHvLgt0YggTcNlOfX0IYaffW3LrQkQE652npd2b8yVtc73GxlkOVl8aFkumw
G8XS7Ho3J7vrcsRSqUcgAMltB+s2NXgIzVo4M3OH3M/2Jt+1g82osrAfVspJIPsmuVia7sjGB/vu
aGogygc8GjGPFyBm8mOezS9TONBisThfqkGATYnyeDeIftrP5UwfWxkSmi1Gj8HpeKtHDnhNy1rf
+HRVN1246W3M1kV4T5VZBf8s2c0NXVHc0PKjEWvPg1enmE/mL2ZSs8bOh+Hoolpyr0ladO9QHrj/
JqcYssE+ojRlO7nwWoYW5iM8bXOfKNPe0S1j7kRe0zFl1cY+ctLnaUzso9Lcx6XvLrqsgSmkRd9M
rXZOdO6Ea4RY+VYtjR1qgLs1rEI/uTXbwsriSa64q+5aorTB5C5QLj/n5J36JwZdYYfD0NXYsh5m
WC1WDfEYbOr0oSd/56xoYjblCBucfYV7gw7lTcBZYggWXGRVWtideWjojh7ZFdfsS57MgVwgCNll
aTvQhnZXcffO/EbVE31LaJf2vWnhPG+xS8ylKk+tOXaOR9uIy2SJKAXtoTGugRpnVvsfG+JbD8fv
ltcMc5FF//fl9U2c/OgAfnvBXxZE/Y9VVVvFXAfNy147Nf6N7aKNlUZRIrd/oQz/WlYbfwDSQhc3
DdCCWA5RjP6dmFqRw+wl0c15OQOof4DtMt6JfiyzmWVh4XOYcyLCv6/0CCctGuPSto80XtRhIFKV
3cfrEJkZw7gB+I5Bn3TSjhWU2hlIVYxEmZjwYJ6fqM+tP1oy7Z7h+nfP0Yyr9rtv8m9shj+pdh6x
MD7+m8eQqtwfhTOPMAaCgmcd09GqXu3Yghasx+Vlac9spxuwdXuv1llN1BWJql8fG5n4hx3HOngz
iZLh3qasGLFyxap9L9vBxoMoNiTNMYzCl6IJwbZMQ+JdZR6e/UDWtnNJ/3Qp+ZqkczFbXvJkgNX6
NKtSfXGGDgJFrRbzFOXgHjPMaXvMNEO2bZtK3jmsopbNDOHgGE5Ff2nUZr1jrWz5ipokzGQF92lr
7IqbWCw6oFeD24TuNhQETYbjBMOgwKy6Q6w1vokXkLGJFB9htWd0qqR0C3UurZ2dRQM90dZ7XBAl
AAqrxF3Xmy7excbz4g3yGEwUTE3PGnWZW3oTHodZtTmwjYZnsCPr8rq1yF1r8RrUbytzPCykWDcZ
wF8/Vf2AB9uZxgZ4OouPOi7jTSHm5aVM132+Rr3FJcZQFn3t0j9TNEloLdFJgfg6hsMRor0LxsDM
lt0U53I/ewSbNEtMnU9leHO/0jHu9C5JjCCNGlzflS6RDRn+By6Ume00QDDejebsQpzlUrpHSo2I
3DSNzPGGx/2jQbXgtuydaTji/Mgj4hRlfz8nA8s8w5wokUikoe+g/YSuX4Y99DLflrVBrC5S5kU5
tzoLkygRk58BPfAhGFn8rKlmHVgHCs3PLYgHk22/OOnibmOMR7dZ2dJuFzUCFAKGStZTPU/tSJ+N
HcbGFpMOmZ4F1tFeCTf60sRi3CH87Lx+HAOuVO8IZ7S4V2IZiQFWQ3pSqZsGrt07r7HT1wdV6Grr
5XXPlLutWFGS3KfOMwWBu+GRP7OQZ/dKO2RqUITgzifPNcIPZrrCF6aYhxDyUPzVmvTxxqiM2faT
0im+4u7IKrxK6J6NnZSF79EXkvgY+m3Tl04r04Br7yGOtNS8HrJksMEuh2AmHzBgJnPtN05Z0bMF
SS7apHNYGr4LufpLmZJnBoTdpnuhV9MXKFKF4Y9ZDL6fysJ61K+6xmuTV/q5cmS6kujwTde14UkN
ah2Wmun4Iuckwl5MAcKr0sx+2IR0ordcFY3W/1mGQ5oHLaa4eCMJgSXbfmhLbVuF7nI1Lka54OJ3
emM7jJAEHhazWpYDybB1UBOWCN1V2RYRwm0c1Z/gppFGyNYN8+qNLcHfTJl+INQY8yjoy0tqzJM6
aFgbv3YVavIaVedUn/XqCK4su6d8Z70ZgjUCu5qUN6kanGsxMN7AK+txtHb9bEtMLrQNlTFtG/Ko
a6Tc6p77RKagpTF2a1s2PurQVGQmERprCCx29XGC/A4Izh4htMQTF/KWONis+aipw2c9ZSV5hcZo
69deOCHm16KuXmFhsf0Dx0Sqab2VowLwPVmgarZ9eo5Kav14PSdCfcg7fLHVJptMuq73c4hWqgKe
BMbyag8D3uqTOyY6/6LGbxUxqAlihQzUVk3jSxnRXt4RVrXL12HpC06dlvFX1Sp53XQG7xi0R6Xt
JupL0tWUVKOsivwGdB72dVklgiJHI52hy0TgEzAQtn7CMv2mtXOqUcAyVnbgLuPI1IxCbgB8fVxc
YsKExTPxDjh34aMfwX2547XVwPWGz2CHQ4D/3fkERmUi3Jm0mbfJI1UaQUVmQ/dB4rgtaowzfazo
NrmO5eIVAXnIivo23TpGYobrPXXV587on4jSyuMIJMheI4nT3UCbbB5oGcrs3oWYZfmGmxQwlCqU
H8tOw51BuPAqNscQLI5GL0DMev5RZMOM2zUe7D/tsZRk/U0j3lUTvUyiglZNh9x8aeUgcCkYiC9x
pLadz9oyP86NW9tbd26NC5NGqaMHWQfMeBeSXuM5wzjI9JbA8nBj+UZTOIKWja4DzV0xRGKX45TL
vpzMhbvfKNM24D4Oejayrd0ccsPvCrN7Pj9H/6PL/n7h6LGi+MXCMctf46r4UZO1sML8T3zMs/6A
0Mr9gm5V8NI4gv5n8YiwSkgMM4tNKnnNgfGf/rV4PMfHVuIGCxfBeu+vhaP5B74oHEuovkTuWXX+
k4UjAbEfV0cGLgoH447H+lVgt31vhGoRX8pZGs3J6jWY7laOsDH2O5Pq4jubdQBVvR4ech8jryLW
1TLreIIYlxL3koLp5cwNAFBZUXhJuKeHFPoaVUo5ddpekt72sqSQDbfyR1vJ8hSzYb3op1QE3jqG
hB6ZFFjaCdHKzKNcZ0zLy7RuKG0t47rinj/UjE4W9n+TGjeRikW9K8ap9T6OyWK6Bwz7ePL7ZpEv
4zTDd1uE7eA3TmJUNhK5W5PMWLnxotrludRr8csA27Y4VG0FHrqmBkteQnSK+2hHybjOZAUHHRmA
YoI5NF3nMXK6s3ObXNXX5EH5uDE2dYdA6cI45NB3wObmbUEdkVaQysanxz5RhPijqN0CP3ftChUO
EyIo32fjJ0sxwEYKbU9HAx4JBGwM5nv6n9OUd5PaZjF2GiIw9KVhty7ZsWZY91ulLQTlgXv5pSs0
0hU9KkPux65qLCOgN8FSm0yOEYApsrsipp/ATYdKpV+gkC30lW96yo1tYvUV3UCOsMZoL7I5bK9J
9mtHfSrbW2bZoa88zfSn0SJO18XlMda0cR9ht0bcYgHtm51OxoDOgjsjn+yd9Orlla63bDvBYN0s
2RITaQd6R09JdklNlbmvOqs4wv0c9lk5Nr3flJX08zFfFYF54wxxtiuKsgqgz0Y3wAWo3I7zOZAw
/QOrZ72Syqg6dMoL79piKp7DUutrP8OE7yttrG/yVD5lVRHdmVDYbqd4dO5QksePsMTnIIJ7dGrr
/2bvvLrktNYt+ovQ2MAmvQIVO0e19MKQWhI5bTK//k7a0rGsM+xj32e/eDi1qqsKNl9Ya65kvuN6
qEEl1ilPxjm6LYx6Iamq0VjaDwOlDoC7cNJT59rz8ug5aWbzOCe2dqPBKmL0pTRvPzrKvIzsqDig
XU5XZpPM3J/BOJIxHRX2U2vr1QM4z1z3gcPE8Oay1pyDtIREE9TQn04VM1Gy6smL3Q0M204TBfph
KvL4maRh88Jbyfjy9caaHuHxsIVwG0XAxUDUxTd9khTCoMvB94FTrNgl17g5sMvd0s85JzVZj1nr
kGg/SNOX5uxc6jBpY56Ta4FQTA3jDfBf40Kf5/ooJQVwny181wDg1R0Ve/WsupkI7chpPk9G8h6N
xRj0heue+abLHZABYr67xr1awRrfRWTbnyuGWY8xlICXAYxluTmtjdesVuJCWyse5W1rOmfiSb29
zJqvo9dGR3QV7Y60OfajkZM9eLk7vAg7K94vFFjvzalPtwRKN3/fYlklPZE7zNZ6dRAOYEDPmfp9
2tgXU01YH+iM4pABvrupvMo6T3PnwaBYQOH6/Kx2o4MtwICDB5U2QKS3FSKBM3xDas06zk2uYiRS
ieXOhZ/2WhdKDXdAPQ1NMEWABvhcejLQiiSINcEmpZsAjXhVSCNtPEu2zje9pp7SVT1kjeZ8mS0S
NZlTblkp1oSwLzCalZ2CyuRFSTLNpeipsuiwo9BJ45MnO+dqmVTLrTF0DyuWktBSon61B9I3mmmt
b5kRrp9bEEqtr4Oj9z18BSQGxvIJa4QV2C0Wc3Yw7RKuZDpfsQccPvQWUTIktQUgq0UAKJAlQDZj
wcey8IlhY/q1mCiVu7G9NIZo2ln2NIfJOJgvBpX90dQcAHTzNC2Xb0pYmdv0bz2Dde44mQCfx+i4
V1RXoOaEW9/lWceGvel1qKTDrF+PXYr6AXYyCoeknBDGGySm3NfTxhHK48l8GHskMmhSkAkN6YDs
402XHUXJci+1CAAhcL9Pw+bkIQIbudfSbxDwQYBRjvUqgmDtJqhcJglvcmO1oljprh0Ih4sfDybE
URMmH6DD5ARbBXNIswAGR8hVX3cpM3dvsuqgF/NryzPvXmecTVhB1AX8oXBhsqiDkNJ4ByiB86XW
b2wOtyFfpFbWt1qTX9KmNS51Z+zImmtp2guP2S5ELG5yYtrIDHSvPDPPL4lSoxTM1tdEoM5oBSWc
nOenWqgHUlLYS+kqCVgY0bOyBNmnjJYOIl29u1ZX9U6zDXLsJCSTY6wl10U+xntGyRFDc6XjabbY
D8HI23O/v2bsbO5bg4yBhELxMXYgNuiJas4TgeU7pSKruLJqQnmsrhqvapwtRw2rGgSv0u4PEvjo
HVduGVbCm25TSFZf2pmVCKAcvbjJsaY9x3Ykz/yGS2iQXxjUFltFRvpWeVtGmrUvjKU+6YQOBYJJ
Urh0Ir3UVOz4dlXVh36Yh1AOc//BUCoJC7eufEybH/tO/5y1DbHPPB4vx6mMScrppuRWui0D767O
Q8BURrCYc/dNJ/VpN+jL8JAROrhjaIxMJ2byIQHPhqRqRQ9MXrtrhj/9YfJYwS0dQZVjnJn6Lls9
YuGkwTpUU4l2mqCVphKwZDV9VkIWH1uAHvg/3fxL6Tr6bllJtuPY+5i4xVeVp93JpC+B+prnYWvx
d5HleP6CqPw4pr04CSBZIah6Yw8IWr9c0VG8eplrcXYm2gH2DGGEXVTcZX1hgv7M0j05H+1poCDZ
DW3hHU3sjXsHA3Gosck55EYyXqSIk7iPZlaHva5poQCIGZDrMe5Mp6teexS3Ab87hrJYD4YlsY/T
aLZBal2tEn1MJcvcF41n7Gvdem1FczcMLqUDaz26RRReSmgE4WovOslmfpIwv0/zlQqjIDIyF/W1
06g7B42q17WHlT0vy4V82mYG967Wg64hkWNPUorrwxhBS55Whk+w7Llbi3gfyeLKLDXt3uvm6VDY
g3eUSwa/0yzvIJDcwrtM9lBwsO/WQPrtYgHFNOghmWrFAQ13HfYok0IZ1+wbkkE/VKO5cgg75g1G
K8PnbHce0fSkxxXzEQQD/WuLCXXHnqX0U1CkPpR4iwdZnvA8MIe7CYXEa1ouYDQ1Lr+60442QS93
tkYYJ7KjxB+tgYmc1wynuVTekVgqVibp6p7LfrkrUusjRs+nf3uptzDs/9FLmQAZ6GT+vJd6/FpV
X7vu69efBS7ff+rHJB7v/sZH3AIytoTA30EA6DJRlpBawbaRv/7eSNnvwAMKlNG/sck2ReyPZkq+
Q0GOVQJIh+UiNZb/pJmSzn+NmmmkCADC4Q5yAHH6L6NmZ1GmhouqOmlE1enNYcS/mY07UkwnHKEl
JAMf8Zsx4UuFMlticQ71jTwLzd45tiUGv8iKKBDpYvTrbqPVzhu31t4ItnFsd1YwKXNXxvb8Us4z
iUSLaZmfvI1/a2wk3MEj4B4fudyRr/xlqJr+NJog3JkDxiFylDbQN64uzNgBWL8QJElwAlH3z93e
SpjOFJULAClb6hdJbUueRleeBqg2cMzt/dAxsBb9KIIxS+MbfaP9VkvKnpTBCN7ETiIqY91RvyT6
0B4MpnTn7g0cHFP6fo7ecMLzG1q4RPFyVTNMfsrR1RGXuIp7LJpGWBXOHQeCdwUNoQ3dMo4/EhVL
xWHmI6CmYeSoaIkMzoQ6YMivjlMq0TVAQK6bmkqYufCe1FTG2SBHbirHO8dVHlr1nN9qbkTOKyEN
vr5M7o5pfu0PG3VZbXnGUytFIFYpLz3iuk8IHbVjpK06RrVEOxdd1VB1t2uQaNlKoS3qKwj/4J4B
BGzp6dPwSM40VGL67Ms4Kq0Da0vcpK1p8ad2610zGt0V4IIIEq/xaG+U6SUf7F03UaNGTt7drShZ
Ca+wi7091DwQGljVcqNWD+CriXj4KMq0Q6tkZsdhRAsEYSZ6Ht203pNAZ39xU1iLVwMRKlexxSOg
QLCEQxjdwc4t2Saniese4fqqfWsbKbiJLY8VKAS7T4BUEKa8z66qpm8x/uj9ugkwgjYCNMp9I+/k
MnUssbPmiUM5e3LnevmkMXEn+nq1xBUEtPHC1bZdaylgRqce0OsmdrHuG5EbEonlnqONJ25uZPEC
xDjiUmDjminbozvU+R0KeuKiKnO8MTiFLyQggNkngylTQaprpXMcNNA2e4UoiWzyQYI5Xzfiuc0+
K3uDoK/zBmfbyOjGGyS93Xjpy+BmQbV6QNRxkiJkLgxkIybTBCPMWnSpnc6AczbW8paB5xG6KhrJ
oWqvlG18qovWiS5bOPvJBRXRexvP7D15KgeG8bp26tJBRsahQGCSO/7oTZX3uuKnTndxtKw36zh3
t92Ai/qVFPNovSQPnAa+H54sGswtzipRww55xKOMumznqQGmdFF556l2DKb2UQeNGttsg2ZZK9FZ
gvaM0VQ5uXoyiknmc2gBPOsTmGBO7ZwZGridFpYW5LsbDko+93KEcUf4c2VvNVMkYFwhRggEe/Pr
dnFK573AEdoSjYNu9q6avSH6kkUtyaOUoz4nnJ/oUgMiNNQPXLkWcwV0XZPvKannwTyCO8Yk7WWf
yeZetKNbjQzPrbqYNL92BzLGf0M7RDiE5dVE2t9zuQA8ydmHcqUIps4IBnrahaoFycx6R35ZpNnn
ByOaQT04C6uIEAKkl/t0ApjbKyvnJSk0aA7IZ9cfzRjgQ5Djf8l8MREH8ptkt88jGgdm7CgiyhhZ
iT+mXlXfYCQ0ajtYhjYx+wsoRpYAu0UqSOzMDjErSWXfzKM9760tAgWj8QjV3eIzDmzCKR6LyTUu
FOgP5ee0ZjRZpTcBLjHtq8qT7SlPPe772YpCi+q5D4zBdFDzG8mhckb3UBPzfVsZxeXKaMLxlW7V
5IxayUWE9ISxcS8T9lCuw0010myEQzXoNOq2seWoHSwNLzz3KkoCPbbTnQL5ru0BFYkHxPjZzjY6
JF7mBM/Y1qrqmrE0MeKjY1/3djt+YIhtLD4hUhcMzhD9toqqa5bxoVck3/jrOiAXK7t1ecWW/pln
lLpmOAk1DypykLIucH1DtOIhXvVoPzMuekK+2d1JGjceDlVxKmKnu6l7V9sX2iLOYyWi19WwWZFF
etg5dsw8KYuOwOLFS+7oadiVnvthpKus/T4ymmNmtfOFszrrlbToRGH152EzLdnHhLnqmah31gEk
ivZaJf25F2sWkBBJx5ONBNZnS7Te2h6x60A/Dx1szieAFP1pAfB22CTMB7LtLHJPdQQ+a6eNAP7q
5AYnNGF1ajbcCzIyGrJVTHYsiDL9idcHiist39AB0MWIzm6bJUYdtG7hqJkXHwBlugwR8xGQ/SQT
jsZVvphEU/AstLzmE9yp/gpmgv51HIwaR8Bq7nI90gFJtuZ7YtEbqIN1HGIpiPcZMdY7VfXFdS6m
9nngPryC3KtuGel6lzQnFbw8EF9gL4Fom8l4ndcWBBuUsUeiuT+2rkwvFwrx91E9iOso0sm2yjqb
SgCsJJ0zikis5eK6gxfTByl3/q2VOfMBsKv65DoVgk87R2y59ncKrVSJktW1T6XXeXcQGtcLPcvr
zxP7UL+ZS4HcqoYLIeL3kWJ1rhPuRfHgONt2xNxB/VQuu2HtZa4iAmmTur2aK29h2dFB/+PpT5ii
ZhLkqScsnmZWMgDAehf5ZNzhiMEg69EQ+d04217QIlgOiP+icUUD2wdt6RpIsERu6/HGEiTE3HS5
qdXYh3WUWp9IU6amIEuIbarIOAkU6yI6yxFqvvNggiKNeeRBaYqTx85emvTu3/r+79T3hrRs6u4/
r+9v1Ffmkz8X999/5HtxD+fpHYZeTj+YVCYqcQro7wU+qhaU7SZmQFhfbOy23PAfMhv7nWFvnC8E
NY74jVn8vcCXKHBYYUJUQPmBV1h4/6TAp1b947YESTrGLxY5bw4wIrZ+cVrm3QBEafDS2yxnCesF
KL6RVao4t2+8qJEUSnaL1aQuRIUQNvKQEjFQT+0gj7ByzddIhzmxnJwyo+sxAJn3TBq2vEkLlWcu
AptYI78Zq/zIblNMt33Rii+UVCAjfZr/1A2UnrhMaAa9JrGkRoXmjofak6BMkzY7l1mlfzNj1jY+
7bv7WTM2iA0Bu2cnly00lxjAZu8U9xYijgMPzzU0vULcEN7Ezh/V2jCwwFCUj2vRAPBdTak9OUL7
7JJNSm1BqQuQ1rm2kzE9pTD+yH2S6cmhif44batopC+IxTkSknvluHkSdvW83I7DGnlhY0yl2pkN
7xjFy9qz9SaWGRtTQlYqO6B4TOMAbqb9OZ3G/qlDB5tdW8asQTNonJuUiQ0hP+mMrrawSWPpnSSh
dvZmb/Q7QdbWg2P1fRXyTSwv0UK7rzGTHfxljuIHbAmR56NXZqey8OufUjtKLtZpJioEYYp1sOUs
TjEV6M7D1QdXlTQPfe+Q04GABkzSe1xkiAjiNmNi6IzlWesqghA1C1cUasjVvXHhaw0IHiWXRLam
LGqdOenWMGN1CxaocJYPCG1a+5Z3YojAQEAxh5hz5jAVg4kEYKtqtCz55igE1Umc5sculcN+ik0I
TxsfFhWMc9euKHl8WEdxaIDk4nTGjLDUCE9F2ep3IKimXTWW9jmSDvJZpSz7y9R44O+5aa7ZAq7Y
Fpa6TJA9LkhK9m2lNZcyFuTpiGoQTnM2cjm5DeMVshZRUhJrguATgVlzK/OWleBapboELwTHrGIP
hZjZH8pOXoLDRafvo5lwXYJVdWnKsEQmad5xsPNdrfroPJRNlZJjp81e81yo0WlR1XZbxC5DX18J
dq0Bkv8NIGvQojFvipR3aTdx8qVsnaWBQeNQbxfuUmqXI1neHZFhMyNezU0vR2q1Czuqpk9GSens
592EUwQT9HKa4yWxEKwblULnbovkuKAbrslGkgVlls6wOZjWWOuPQpXOvorTFEPYwhA9aUdouzVZ
3tzZdLFbHOSS9iHZtsMUNFEzjpfrmg5taGjSDOqEbzNsxnJTelWaWv2MnUR8C08mBV/LkMq5mteS
9WJniYPKnQFjiBkvXHGSuiRzwFAUmpNea4iNR1Jko4ItBgMOIkUKd3ox0o7ZKnLu+CxFd7/Ofbbe
IbF61Vav4p7S7Jq8YCtbrOu+Njt0RS1P/H080NXPUS2k75Ig9LgyfUWmHDWqOvAvwUVBCu37IyfR
8iBbD9SbYSEnDpDzgOoqRGJMp7cgQbNu1LdJk0/WANvBTK1ufRhzg4p9yjc+n4qWOXQbDW1D14mr
NcqMO0keBJso6WXlLos5zSy6MT9f2uywzqZ7zjR3yUN30ub58s3X6RDegLe0USR3u1G3K/R4K0T5
rup9zHYlNFZp3mnNIsa9OSRFSPFnXADh9Xbwc6CDaekW/yc3DyHJ82lIXprB95zLOPusWif7lIle
ezJVMX5gdj0qBHZScq/JeQSkTKlW6myfTgwqCIQkA6jb2ewJ1AX/gyTqR9uC0dB+UhP6toup9CxJ
vwI0usDybvAyLAUKM/wiSWDgbcBtZ6t4q+zx2GitQpEf9eUU935tlXRHddUMru9C+3nEBWs+E1D5
nnQSG67VWwqhVwnjaLuTc2dbyOjinnyp3kjak+OhowNfTlRZoVlRHNQbv62KOnldlMYwUmw5pX41
qbq+IirIzg5uW5svbT+/xPNMeFhPC62HespSNRhH0Xc+rr55uCL2Wb9eF727L7OaNrzm+RXf6TMu
eNwGsljW5ViaTu8Qx0YTANIHptXkXks31/f/1lN/q55C+fGX2pNb5qXdUoyfqvTTH6qq337we1Xl
SHCn21wUscKWqLDNRr9XVe6ma2ZVRpH/pk/epLk/qiqDqgo4Kprn77KV38em3jtH59pGtqxDnthU
K/9AvGzYW9X0s6sfigs5FI4uDKzjUJF/ZS+gVlrLRuBEwn2+hNQ2XOIWVtZrBgFQazwjA51Xlilh
2xPdrOcbnVInNkBoPtcWtHGQFEKjU+j6Ap4cbi3N7/IYLpn32rB1vJlsYOUISUQoU3aV/lqSKM/D
tuvIrlpkuNoFZjHN7FCM4jBhNMVOlAEZAVzrYdsgsiBfeMpu6HQ03YJtwro+RYYGWV2SLrxTb7x1
nl3tA9m2UNjFG5Fdnzc4e7Zx2vM3ZnsNYWDa1jN5iIMuCoekOqbOmn4l8yF+nTb0+8zPvFhLnQ2o
ZEDDJ2+UeP2NGE9oUEczt4Hk6w0pT8pTcTFumPm0TvqrcUPP6xuEPhKsYvwaPMOOSg+LjMMgmj0g
6PqZnZevKXD2BaoddstNBMl8w92DTzEDXXMYAUNPF+fKjodd5YDIBxUY06zyycsNoD+tXnnbb1D9
fsPriw20n23I/eSNvs8evDqjN+JZvcH58ylx9hBkRB9g8riqHD0WOxLpWbSrnKM8qCzxHjF0fznU
8gVkZf+gd13lHpCNw3czCKJt/HILDKjUYD6DoDL22WC6mKphJNKQR9EVwVXMNE2BYAYewZVljd29
Y9cucxHQIWfIj+IbT8ZqJ0v93hlvt3j5sJtke6DwuZUQreqtNjC3nKzhw6aeeFKlOd+MXWYFXmnv
4L32AXNVRshJXx7Mai7OYNiiS9wu1Z3Fhv8ql8b7FKlGSD5ZHsK8X/YVdMWHZbDana1Z5XESZSBq
vQ/yPMvuo6EVN4PWOWFE5O4JYSTpJWhBS8mMIhlEHUZMt8DPjnV0zLzI2g92mX8j3uhVjzxtz/Mq
wt/dFzpYIEbvHSuBE0OgkuLdM3egTqYwJyQMq551V3O1BTjqLmoRJX7ptnYIKuAFzzdV/gwXNsGn
4FuLy2/ZUSjFQ4ylc9DTczEm2gstVnxqiqS9t4qmuVokqDjH7QgTBFC7UzwWyBRV5EKPLdcNly0g
QHsxDnCOgXNWSQq5TlJ6o8RH94gu8n6Zessf41TWTFJkucT6ExSZOd0jNp82+ba+SnsIsymJE/d+
sufCboJF89zhwTBya3qweKxaEps7RcezLrkWdqB20gtbCeeO5NEoeT/Ltezxw4Mt3FdejdmgIC+Y
1wdpwDzBwBTRgPEvMh29i8LKBeBFrzXrZfbMKjtNGyjdL1BS8W4IrpXVQREpOD6MKSCQBwChm3g6
flNS56YYsw953qu1Ctcxr5wVgUnHFruxvTUcO+T0IZdZHH8o9TQGpZjolMG5VgNxM/Hfit28rDpN
nZ7OmxluWja+LD5Ad9eWDEXj49K78sNQV1P/6uTgaO0PfEYej/hi6OszmmYTfVAV0VXOW4qxdoyJ
EsP5Sj3aR48V2wZqzJamFyyCQvJESu+8+/dJ/Xee1ExCt1nBn08+nvpPyc9P6O8/8GPu8ZYiIBhu
iA16Z8qfFKK6fCdw5bPKFm+DD+fnJ/SG0t5wg78/mh30pMQOAADYtKFIwP7Jo/ntyfvTk1m4EsEq
0W/we5C08mz6o3embjfp3IL83iMPfM0Dd2qWZY9ZgFF+CQItn5FzATwnX7ezJLixZUkPbyyNN/6U
QsJ0gXgdFshGhStTkuqSZbFuMcl3LI9q7veITtGcxDCSLFTaMpruNWchY5Rl5uh68imJZq9sjrhE
iSaK8aiQBlJE2o1XSprwWmUg0lj56LX7zWwcssyOE9SqeTzFDqdXBC0cNu8ZoBCRUc3Ih/ygVWxY
do1MiOmIswmbK5+lNOnfWbQJXpZxbyOgTZUG006C4Jb+XpWyxDdUpNdRWUJ9c4yVjBjo449VSXTJ
Sqd15E3VYbEO2mf4UOkjMQSAhWlCMrZb9GIzgq+VfnWf1NHwydMRQbBeZeeX5oogKBaegVePxPVC
w1kdozpnDEQsHMCMnBCvT/g82guyD8pK3+zB83UCMlo7YQHe4rBzLV4etEUfVhEK+C+bFgMcn3Mw
GJgMKCJE3QNWB26rbxPYfGzz+R7NR6quGgYD7H390jKMcjz9eyL8rROBESHF9J+fCM9fFaVI/4dD
4bef+VG26+9QGGxkN1axm3nw97LdMVGUS6ad0FptsYFAfz8UrHf8C8NgBP4fjcSPYajxjrkqxC7g
+wgioET+k7NhK8p/Oho4kOgcPCarJkIMYg9+Kdp5hg4r8a7W0XURS5ZJAqcwxnT002fyN6yDrq0D
tgMXizqDQ+hXGmg0YO8x2V0eh6zCiTNCJ/VdphgfK0rb2xKS0Alm/5aqCmD/w1+/9vZ9/fwWCShA
MWhDA0YgT/35a1YBqNhiNnOQGbH0IM45qpvCcdZ5XTav9xltwaeYs4mxYpWaIbuz9OusgW7e2co2
Q4jbiHQHMu/70S0Ck2CD85CzdOrcrNIYY2Gz7hfV7Lo4Jjeuc6L70i6m8P/xJgDBeDqqcosL6RdN
ilCyQXy+ekeCio3dLDGalVopT6kzLU8tVUsQ6TnBCVpJYBjj7ObD5A0ukgkk40GfejODK0CTNZNA
vDokuGI4XNF457hYvBEu9UiwbpkO/X5hCpH5WvlP2Ztv3wOYRyyuoACR+Pwyde+I8h0WZ/LIrwFa
Bfyz8BnYLAenzr799ae1Pc9+uqh/eyWXtBCJHsj6LwGPhZKQU5xXGoGVUHC1fHm2255Vb7Z3woKT
8dev98tN9PZ6wCyRJnGJ4xnZrsCfqIOG3lUVclheL07VHScKm9gBh9xfvwrlwK/vCkkSqwssyi7V
xS+fn6c4LljKu0cFpfUAOvhbY3rpMe/cx79+oW0/8+srWYZObC03HlXMr4dCFoMlnLgGj8aqF6fV
6QzAE1wzy8IXt5RM2xCo0nniCcjvl9FyL5uCraPM9Oge3cV6AZK9vVOLTaluj6QYNXqKPmBEZ36M
Nz8znITlkHJtPo0xLozAXIVkfZ9NGCZkzIuAZCEUyEUh2Bl2936y1/T412/SfOMa/uEqYSiysT0d
A0MxmEVKsp+/tc1PRzKBmo8TIlO/JHb2hIKrOzHXy/c1Qd6+bdbfCDLTNiEAs/HFyY5FucEd9Kbf
540CKZGn04avN8OWwfB7nUXNteUt8qMDs++91do0VZPxoHtly/6SPPJA4T54NETu7Un3qDDLJPNT
EldopsgTOeBn0bMx/shxlh/t3rJgsxkWMtWaCsz2EqqTiIQ3lANHptELUt603FEB6YfOrN1HtMLZ
CRYfYmC9TXBqxNFrwoMHkVoen2SzjjcNmeitP66OvKR9LCgp0OM2oyEDW7ICsQe7Js1Zx7CRY695
7tmhFG0Fx6BctBv24cuXBTcKjIek34EqMg9WJDMiVmykvmve0I86q8RzZIpHOHPlexBF+bdGT8AG
5sJDL+epBIH5VG+FY5XMLw4u6dApDXW0PK84ZUs2XxKEZ9/YRe6GvZtuwVdlOt0MfdV+BqtgfYLN
umPxwLwoyr9queZeEY+hoTdN8UY76kwFym+NHQqxl3eaR626rqMGdONM1+XHmKt9DRKKaLLL7fMM
6yJrAnSFjJtq1PJ6aX6wEgY8ck5YJuVlecmAfXnSihyno47f91ofNBbSy5gYO8HzJcjKyTzgM3RP
qAfMTwpzxW3G51SdekrRoHU6kqnlHj8UV8RI2MHQmuanulX1Pk8MLTSbGXDGttV4qiA7BXWO8HaM
cE12cx0fp2XYJ4l5Z0TlsONsG099US/+QmSR66vE+MI2vAwVW8m7RZFuEFnE9U0j0p24YN8U5Zgq
S3y6SohzY2yZErGUUH3n+KHK4qsotj8m8yKOSd+L+0hfl12m7PdgWFjAVFU4qS6D9m97z70VuXtT
Kf3SmYcJs1Tu+fW4zkEpTCA3xD74KAsjFIlawhHFYkUv3xTL9XyhYSY75DhU6P/d6IPWJAu/DLBj
1p8ySPItilOJduTiGicn5DEEYAfwe8X0ICUAPbaNg+o67cJa6/qy15BCKKIQyaDpBDbVzsEzvqCE
8oWRNTcrExKOqU5vL5ZFl6eEUc9RN1NxdGpuF1tD+ZCDdiIOYtgRg5nAv0lg6/RJRF5IVr2qUcYv
GVSdLxuR9MUc1XQuXXc85aMH1gyy0iUabGyzyJQCKxLjadC5v7Qlx+FQEBZjQuIh3+NUpZ6ztqHe
2iURHXGJ2W6dn+Qoqj1K2+QkcnTksqhlQH5LhEZySA+63VaXKTGyIGqYfVg1/0gcC1gcFHXtGc5C
Htr1sBw0G3le24l8H2Xj8m3s1VRfk95WhNHGYlhHXLWqNtDgIJ8P05gnh77irjfE0Oxgeho73rE6
Ozabh0mxvGFiuFysvejer94kb2BQi+slFe0Q5hFbVIae9fgVssLEzlOsbN8y9Zo4c7zHM+w8v3my
K3Svj5qgvijqJmErPVGdjJR8LB8E3Z+HP5wZUdsy04FSAW8/vy9i2b5kmZmHuQBJmhLGcatZzXIo
ch06JIme+waLyHPdd8UJJGn3ZdUSAYGHiJ5M8SbbhvLLLmqM6mSAHpfFbK7NZI3OTge0fcHPowfA
9vIQ4j4KITXyznEJ3myss9AC/bpr+5XNN3qom9Vpog67zMrPGF6BgRyWOGwbwmWmfPDEYRx73hLS
SZBVGLrYd+eZtTO9xLrRORiCterSQ9Mb61FkJBV4zkBUAjJN1oy2BxKvUOfR5nrVzWT5Rg08Pqej
4lyvjfbMygkpErWNcdBZBR9wy1kXPROr+4UXSEK2npQXkQMF02IX+nGKLNwRAB/6e5a+/B0T83tW
0+2WHqy/CNcCswN7yRnb+tBlxjr51IvmhTULTDIcCjrj2Gu8B3LfJO18KnNGS2ORYYE2o2RL4nrU
o81k1/epb+WTtUOsdquiin19nsTjQTXjkhz4+J38VWH+SC5piFtWoIvVA/Su8PX0pRKhMkF3XXqo
ahtO1qVj++0aMrmeJ2Mu138b1r9FyEEGvwXK/3nD+h5NADrxPzSsv/3Mf6ZYjKog4zu2oEZnMkU1
+0O9o+v8J7ZP9LPfhfs/1kxbv8qK6Yc+Z8Oz/OhXxSbeYS20JTlSJLOc+gdrpl9Kbbo4a6uBNzK2
xOJobkXyT6U2Nlw9taJ2uh7KLySeAYL9/NOncftb/fdzmN5W9f1UFf7XC/wyK1OzWZTNzAu4ZH0n
PJQH71M6XqdekJRf/vqlrF86U4wC6KBQOlFkk31oiV8qerayemEB0rvKLMjHuB5LDf6RvfiEkeat
9bHL5th9ZdDk9oJqBZLhGtRwkdPqzOywjcsvjPZcJ6ZIxNrnOQcQlOKwuNXwNSUcJy0vB8U+W14I
Gy5i0XlZpBhoccDbkmCJx6Xt95mRWucOOMlt1tYZmAgkixWi18oATGgqbmFjtDWqIuxJXs8+r2yT
/KEFezsqSsZqdOqQX4KHVMqmgOfVYJyV3qRPy1wMF0XUDls4G+A0LN/w08sLB9t5aM32eu3qLAA+
8hwnfExDx+e7vaGwaW1TPKk5zXqR9V6iPUwCnle1M8eYfUmznbX9HB2cQiGkf/tG/sUj/C9Lj2Vu
Y5E/PzWeUwDnv6ynMaVsP/RjzmW9M6Azwb+l6962078fGy6wA8dBuAdGa+vHt8Ph+7lheu8YYxEM
wLAbzjscg/+cGyYMXMSD7taFuoaBt+SfnBuO/l+uHl7eZNBlYzjiVvt1Pe2Odl3X7KeYdC0VCMKx
RoYnPIuH9dJeppO5Q+X6calca9PZxskTFVIcSMgyF2kSD9dmDdGVusHcQ4fWo51y0N4mCzNzMqaK
x7ra4PAM805t1D9G1O6bmLX9JMyGwXCo+ICf8KBXzwZ8qNumnKhOR0NTX6wt2rJOGBfIZbY+VQJO
QTAbxPWZDb2iv80cnnu71r7mszM/USaX89ctdcrJzilajeukdnYKFqcbz9kFCOrGPdhjVD1OpgQD
68faIK+Hntk6tV2tPWrSYjGOCnncNVtQnUO763dlCliWNK35WldzEU4t82+76MvxomPuxccCsuSo
g3SH7KAPAciFbYLPUG8XuRMYAb1FkQSD77Ms1+qCMpPVn7vK0FIy/z/2zmy5bWTbtr9yfwA70DeP
lyApUqRkUZ0lvyBUlo2+S7SJr78joapzbe86rnPed+yI2q5GIgkCmSvXmnPMF5F1OFCMyOZwSCFV
RNb0vGL0sWHgHrA7Kt66KZs7/NK6B+qGiCd6/9orxR6FPxPRp0Qngi5PcWpC4Btb77np0rEPPXdG
JLQIlT04Z5He7qM15Y8zaG9+alOLhBANueujQFn9NjAtWLBIAvBZEyDoVRmPH+F+H1F7SU00YpDT
4N1IczIe4zWpomgcfn1vFfQwRN3j6bIsLNhe38GqtAgKx5tDz8nc+ElAUIcmWiDha2SDIUAhMmAY
6tMHMz9qaCpu2oF+USjXxE/Hkrl3blR4lhlgwQ9BzkfPGfobQqCUMqsfbTXxTJDsb+PZCZ4/UjOr
nsAEjqFMjIU/1thpsHPAunT4SsuB0NqJqEUw731gHS1QH2/NXLTdld37CNvF3C2noII9sFmDd0zS
C7GZ2wsfaPVkYychTLVXgPprNF28gQmJPzz/GKwhIsKI4II1lSCORqzHDpY5mFizh5HW92rQ8dFY
qNjIPtKBtDYquSius/49y2rkX4ACAHHN6teiKRfFVZFlSNTwko7diO+B9X5j+4oFNbNRsS/QkQSm
s0ZWiknR5paWlrHt0gCdOaOT9qiSg9A5aIiYGj5ENJj6nQ+D9by+ItF5QPpHjXwLejDcm+2oJLWZ
Si+dRA4T3rIdfET2ZEJ553hrv+mc3v0Qq0J9clW8WYvicoTFNZNvmWaOfYkzZmG5pYSUqZWKbhe5
A9k5rZny+2Or4GNJzovnBLDEZ1uRGp7Xd+kzW4oPMOTTKsQMyZt1GpeDHlu/cRsI2LJYszu8C52r
qFG5wtQ+9FNO65q4AxWTq6vr42dS7257mMzY7Lv6JEXN3wcyxUPjBzHgffJO0qu8RncBeIAW6Eeu
gZe14mATDCr3adsU35fF4Y7MXI3XqgwTm3vsaH55VQ8EPpw8o5xJDG3yOZy9vJ+2fcChplvc6R7B
/nw3ZpLEUe40C0XEYPjcpxU8MZISiJjw6WM0DjQ4x9RaxL1mBwq2rGIrBKmJ+lj3olMWyOCZLxNd
stIW3WeJ7JcN5PrmtbeHLtoDUptBDgQAvCe/3C+UU6E+xg4n/r77mmmWgQ2GTee5CIr5wXc1AhxM
wY1tCtRym5gLcHbpLvLpyry2cCwjhw17sGLW1glIWQu5ZEwtZxqEh4k4v69tk9FIN6rat4iHnRAI
ml0OeyrO7CPRP1xfqdLahOf5Z3fA0MILltOnyXDsHVAWkx5Ub00bs8W8gW7Pbo7WrCgqhZ8kpKPL
+FIZTXVfjMgcIa8BlkJKnphPwcrD5hD+zfZK6zoSfXrIgEC/F463PPsxaQJ7wDbZuRVu+s3C9P4I
NFYem7IC7sEgIqxT7QmUgXimI9htqzbva/gGPsdfA8k3EuzibNAC45/N1V73S7mrYn35hv4XdjMZ
7t0JsYkHACvzpL0pl8h6BcbRwfrhuBly8DBob4n8hhGjs3WmSZ07557jYhothCbELUEkovzmOEFi
7xafRtdmlq28rvrZv6V1fW9Q4M7oOwxLhEjeO+Nc4ARsL/TMkiNTIWYs2LaW0Rq3XZs3N9NQ1dSG
Q3RXjYLVRHo44LVmuDeq6sWKJ6AIfdAt8dU4pNa5yZFXPkWNVT8DMBQP2OvuEmds7wm7jbECdQa9
LcN7qLwei9ZA7+xTSxg4yq2CXkic6C+xOc0nO/Ifl9h0Pw8d0pcaLAi2rYmQH56PBibeSA4JD/50
mJuAaXJj3nVdXG9c4judHQJb/TzVCySdqO31S5fU9W42EXcWmTA2XWYJAPTA0pod4MUKmm+UTF8i
zDhFSNKhk+31chiwPLZFARDPsAsyRKDj+7PeP5pVToaDGeiEgwCP/jRkaFhLmlDH0QX6GZJl8mVm
ez+B8hlue1P/Mgm/vWmYafWYm+bGhXkU9efORXk7Msp4kAGnAzlnxiU33P47uELxRZLN0b7hzSrG
C5rwKKb7sBC8UuRV2LTixZRLdEkSI9rmbk5T1Tfm89ijOSsQteFUg1XSWdonIXp315lIojeYFL8V
/TSf2yXNduCUzUuW9uMrkvNoG6OPvQuawPlERxHoRF4BOAbY7TW3GBLzGz1qzWqLkEq7gER0tp49
TDsuF2ZN252vm66svjC3skOnbp6iodGvc10892yJu4TUEeXyfTVAhWdT1p016dgvE1L8kmdOkqsS
dQbGbqwLXUzjx6JleTN4AjcrjeLcM3tkNwZNOcJvZ4TxSW/zCX26QokNai5usDux+Wm3rs2togOs
Kie/PpiF8TnKbPjwBbHxgtzukMYzHbu5KLYG8gXWQlzGCbYodoogWrZ0v6BRu2zh+4DMtJmUoca6
+LHt3vnkmD7Uwh7Y6Kux5vMkKM+WGVJyDw5E5M6mGeInV2+NUwWvCX7K3IQxrVAYlmX5kGYAWXDM
ZQWpuBj2ZrNABd3oClTYu5jpZJckd6Xy3aJ+ko+6EONJdpaikPKDI+ymG1ag8ZDO8Fe2fRlcrF4f
r5pqIKSmN+3mZJVLe584+JNDWXXTDnUTZrtkqo3rAbThJU1d2j+Re8T3CB8mZ+6jd0UEjL8cnpMh
oc0KxZRJNfSqeB7jp7EJWpwyc8+O21nXblPOh1mPQVQEiY+x2uV7AGE54bQo9WDByTG4Yi/zBHSu
W/YI1Gan3SMSZXcskiCGhlkWV80EC6UJ+OAjCKGHKKs9IgLaKKMta0wHP+vSLTiPnAm4Fs5dVd4n
EXz8DfJRtKUyBp9oS5u2biKH0yzsej+Z5mzt+Zn5xitBx4Qe68171g7udwYk0y7NXWc5JEFffG08
rz0EIoh2hSqtmhL7aTFKOs6A9OuQuZK7S7UWmD+20dAf/OFmagxzG8kCUs0IvjYnz/OUZ+V4u3R+
Yz2xv+U3JCfjIgxRgJZ3WZ+SWZY79f1QzrF7XwACw1tIbv1m7DPKgmqy/8gNU4/3AWgXHiCdWhD/
Xf4JsOJDPBbzucoR08ohD+YwIw/u0lEG3IDebVh5pRW/QBSH9LWQuaNsAK8xKt/7JZpU7yJO9m0+
yLPTOc5tWyWgvYO21bC7OMO1VRf9aTZaeeVX6XxnOH33mEzldTu1p8Zf5i0dhfZTCZztK7xVOqx9
K66N0YmuROw/U6hNexq529ET9oVGd4Fqf8xzFLFzGRfXUO3IuEmDBQLKRLxVRpukqrNNabrL/WDp
zR9zXhYwZAKzGMGckqtDHDkXRDm680Fo5VepjN5agOVbYyiI+7tJneEPv28YY8kKq4r4MIqjNra0
YzS7V7iPvfsaR3mzesur1WduVfpbPwXNzexQyKU+98Ixn1KAk0smc5i+WeLdB/jp9M9pyZ/EhHq2
iu4I1yZtCk2P0AoCFqbPS2LXhG0IP/buYrNp79j9jn3JDjr9wyT012k5IZWKmgE2EB2Kbf8qLSAj
AdxATF3rCWEfJ4uTqJMm5uMive49EMY/ZnD+OshWWZPIVk0UJzom4LUt9kMPr0hGibarqw8VkIBz
n1C6k9GBo1zr8XqY9fAVHbht38ajP1hHgQojghkLsaqkUZYR3L4m/zIhscWnUozGbam5S3MtgMQ8
j0kf7Ma8pgC0lyqibCvd7l2PdSvgQG/3y4PpagQuYUsWh3QYKDObzHmrnXHqHzqMft1+6Q1j6sKK
DDn7y8J5IlfWJA5sMXlS1PoxZxHYXMglPAuZRSG7d26Z6jvJV9WDBRRI0UFZPULaq82rXoKNOsec
jTS1duocsBgRXBYEyt0+AIHaXfkxEXOS/1AAWm3IDhOJ4c67zvDr1/UsXLqtcftD++Zv2py/9FGB
oJMpaNOpwYip05yhJfNjHzWnQmZGqdcHh1kRJ800o3sxGAXHtd+/kPpFP/RTP14IdwFlAAxv89e7
yxec4NqCFyoSJrc0J8pyxyCX74dnj5jL1OdsHdczhxCs3v8k/vn3V0cG4oNzQc1P0KiCxvz4MRuk
dJ4uweWJrDEf3WliBtamkvqR7O0a6qW7cXuPQ4A2lRzbfv/RDaRdv3x2LK5QxwMSnonT/fWzT5mj
RfjeYB/SECXHYaJPe4Nt1Hysso5jM5IpPvxoS1J244YaVRfVwMGvir0CtdJsPK5v6D/tzX9sb/o2
381/3978/NYlDEX6n13NLIvqx/6ai+BqZpF0GPX5zB2U7u6/5iK4mlVjUXU9Wez+momoOC6mFGp9
5VFblX9/zUScf9Hvx3XDaRXVncHL/C9mIj+vp8wNub2x/yDvxT6o8LM/3+TYf+nWdYN7KceiXEL2
1+ECILV34QC23ZcfLszfLBw/P1Hri+HsxqOtB7bLx1UzjR8W79iZlVOmty+JxtG/smvzURJp9Jyn
vXqY1JIX60TtBWP2T+n2f/vSzJBQWKvc6F8f5lTLjbmvDfsC6YiXDiB67j5yuCn/oIj4M6sK/lta
bl2EB+cfHuef90n1yT0TBCOPMwsKnZlf1hLTSuOK0bV1KSAFUqJp1Cih3g9sPSnZIABoVLvn91f7
l7TSP1+UW8VGIU7CxK/SsqoBpx6Dgbs4TGQeK6AfR7N06WqiEQ2emx7tlZ3CCWftHthKkn7o3116
o1cFCEK6UUzlrxq6dvOhA+kX7ZaFRdf1TZa8yBl14zQ2kTS26VLT5+iAHSXbuajoY/3+c/w8Vfv4
GGvjnfEAPCH7l0mXP/nEdZG2cqFjyb0yFDTuCtWT88noeiygFp7mnKH+71+V4cEP6++frxrweJDZ
zgsHv3xjNBK9bHaEccmM0XiswM0j+a6S73o2txc8wfO9YzfGLRNP2sIyoQv9+9f/9wfTo9CxfEap
CMGpeH5+VsYgqGAEzAacOvJHU/XAyGAAgzn+437+y16zflYMfjxZasNj9PDLIhBJr690fTAuNmLP
e8Q19KBhGjJAiCyLsNPctt9G5oA8nTpd5sabeFg00CFAEBLtH77uv/vglm6zWqK5t/7trjWZLgat
HiHLQWHQhjZw3fps9qU+km5A1PTvL/PfPSRKJs1zyf/gOqhi54c1yWgyPdWs0byIDvpIJRMmKGvn
dvD0+lQCcD1aIz1SwgC5y4NioWQcET+FMjO0aWOQgHTS3HG+j+nvxuATCYrtkfnsjJ5ZTZKMaC1g
RfOUOWC2p+sAL06x//2H+CUtfv0CPZPvj/G2A3xhlSv+8CGyIo4GXwbGJQKL1u7X2On1vpn7snkV
otRCfOOse5ILWPpTsINvSOnWyaA9NLKkfEihQxTQHhdCVI1I70hS1+f737/Pv1kFPTSh1FPUjf8+
s9ZmcxjBiRoXZ/G4IOtlNhoa5IYeGY8tcul/qFTVDvrTU4z/i7uaPRdFPCPzX6fkZR+bmZ7L7jLR
2TsxHnHeoEWov1i0tgcdrqywXBreURpR2WPgSgD/wD97SAnGaDjpyf7dIqTpDvNXeqWrKO/Uslk4
1T2xXiIM7mxeEIKCc8dA+yQJ6DmvabumxwdaJAOc31/Gjwr7/xfGSjPMzFONJA0bw+y/2WUXPw88
StH4Ah8AVWQjF7HNPC37BKpM9odqTMYJjMCY9VvTQfQDvgkm9T6AKJFtCn63Hko6kKGZEZuGSMzb
jyv3AGEuKMzKiKW1gfZFc0m3FlogejJpT41Wxv1W9+qanJQVpcDUlDYOJAuejExxFtgCFHIhU8Bb
v6kug4Ix+F2ZnVGQ1bdjRi94SyaxPmwas9BeDOnlJJfI4qsOLXFbUAckG3qECz6/eUzepVNL97qX
SbVNe/bva2auJakmVtbckR8EJ2JemREwVHUCV8htoMXmac3zUBXZtLUiz3sIgjZB4pVBaKGdRjME
l0sMkgGaDE08tGv+H61WCAIIy67PDwv4I3Kkh8EWR7MlCu8YcTo5m/FAud2M0TUxR8GDnEYmmR4t
e3HRJgsURub0lYP92ISuWBI/0tx5cVmIEIBUEm39DL9UnAxsuzn3iEeXBGhATR57WyaAxigNgp1n
9IyJmGs6b11gUyZUPqsNJaAa9zbsAl0q+TGO1sT5RhYOAh+0LCgs+nPemciffGBnNhIDcMfygfFA
ww7TAy1ye0b0CukjRuKTAOZIZ/+I5jW5HfOg/4qM1mXegX6PRiRhEoFVxrfCtIm4CUg4azlbTbq+
vBCqmF6bI2h1nzrgD9gjNcc/RoNeYEZ7DFH1F3BRzgtcMmfTuk3yzo0yf4uHKFNj47ja6gNfD9rb
HiNl3DgEkHpjyI21akCjap59lKnQ7v26f7db3Q1n/FLNI4yVND+Nlc80haDqIigfvRGSRcANUMja
25ZeSRrypoe9QCT7BnNqZPL/BupMpwkh1GgGUEKpSZdMkNwImhctofHN282zSmyZNJT+XiOh6KqA
sX5f0x9CY6aN9UmPEdSz2mv2Wwt9AUoLM2BJyyoqnmat4xuTEXPdEtXgEI5eoEZmanqWSu5KVEAG
m6ld4WEJcZgQuAXAEK8XQkrA42qiqevC307BxO1VxUzuoYmxZKd2fBk8hpfhIl2VRj2RXpTqYLGA
srMalZPzNkdL8EwbsXvv6PgcaW2y8NisQ55dYrUTSYu8kyfUxzhv8etlqwa8nDjqE2Vd9Dy4o7/N
ZVmf8io3H1tdjaplXdBX6WHuwd7yIjDEdkCkjmH0/JN4UbJS0HTG7cckEd0es0Xf4eIIk516A+aY
/4ImRHYLRJElhnM1yeltGZwDr57v/wSKrBJNlUhODeefI1S5p3W4GNV+994G6lKuM+muG/jj+m4Z
bTA+Q2qIE4Wy08QDn8o74l74Y164NEAY0jFgjWnqDPRhbtezsVSj+BGT7G4VDQwpxw2ryMxHYHhs
zz2p81upqkf0R86bgVCdODKe3wx94ti9pzU3Q6b+hNuE5gwjbOQF+ei8reByrJPde1MIcWiDuH2F
uU31O6edvF8LhSVvK3k9Z4X7Zs7U91lX8NW2vBlwc9k7YwBGYyk+iiPsS/0W+KAWunUEoU0UeX3m
NuK7o+VO8V63bDwdvR7Sg+Z7PdMpwmuSiJBG5M1rNBTs5jJHE7KLSCV+c8EpRMhUXOjcbSd45yM/
Q+48TkFGKZqgxbQWOIMqVfKF8frH4cdSQ2uZAWnZIhazyQ/T8haMEa5tAI6Yw4EROPYbeZ9qRr0Q
bxg2JvDWja9VU0ZusxH9UdBtizbV+ggZuAqYnuN8pAxi54GZM118e+rei6DjO2qAvps9fxvEBhtw
ZTusbbU6qhArhd5YorJgGbCOLt/0bdVZ3pGPU58sBvL3qRzIIyUpkXfLFE8cGCsat726PZ2qMG71
OGNnyu1BpaSPlKs2k+/hppngqh/KJOIMaLgAV8gOWhjY0vDizZDORBPOzlUrzvCD53lMvccsx++w
64kruQK6yj2ydqRg3HNN56bk86+LQF5Y2NpTmElhAQryDKPKOrYBT1jjqpcvJ+QCq6qg6I3mNTOw
Zqxp9pT77YFgOr7V1Oyg/7CRcx0mStCgSqNnLPbz3Sxj9034Pc+rDrhhZ6YLke+xwxMvRMc7We9E
m4lcd8L9re4NavTdh5DEjtu4uwuIgpqOfq2+oKy1WZrMOmoPpaD9mfbLDAyG42i3W1ySTRjPkRyw
MeF2PiAxRFSkoodNJvxlGGQcQ+zZN5AK0XYG+iuNccM6H2BtSAMlqGio3lsmh3frJ2QnokbuXFYg
UaOqXg+8y6Q1rwvd5UeyS8zHlKVb30wcaR/xOBiPtZKT7npVpS0wLIqPinHdNuWic0c1hYZCxV9V
HE4TnCsTH0Y2mPgZhoGTjLpqSIznABuAQQIWhhoeepdPkaeR/dYMPc9rpfRTDCh5rAj5I6DBWqz9
0BUoEhxghO8tZPI0NG3VbEw6QSZJwi0PyRWz8H2SRq61m2BYEeGGwHHnBEPh3M+CSBUGdzbSGE3o
ztufipUU4U2lsKVMaO1j3tZavYMiPRXX5ejy07iKzPYBtexExU6KA6nManNJs3Xtm02iyuvYYJGn
FInVkdzuOa/gz6hPi7oAH2uROriPmcm6oBZWEXvsOOu9G8Uz29rckws+e6n8A39idFnvT5tAiKuM
RsDVWLV2fuMNPreIrw8IPpx8vE5iCc/x44Ygh8X/3pDty+xIjOKgZSCXCsV1RetuPK53hTvnqtVt
RgbzTeyARlsZt5mjug15p6LJGCIZZAo5q5ppybXQa02aEAJ+wwLHnQ/00VYlBK0IhT3x7ySFkCCm
xTRugT2IA7ec8YjZpib3oYh5sryoZYdBiWbt64abZshqVnsrNT5h5IKQlSzc1Dowl0GJOMRhXQHt
vKedWkceF7uPVsULhFUw1t6kmkFsQKSXx5aE8zX2LAp1LMZoT+Z3wHKFtxO419DzmFmt5HXjRs73
pbQ5EjQc1Z6DGY1K7MR87kGOPne3affaFmM4DBpBLQQ4i6Sx+dAPY5V8MhRX+lgp8JLQVXiy4/dK
/5TW3O26ES3isXcGipBYy4PnlXdbwRLm83oEONiD6T0M/lx+AmL6NdEiLcyDrDsQuwboW7CyT3mc
fY8tuNceGpONBbs/D8fa4gGeM3kPgpQdSabTEva0PAMqFOk+55nkOqcNX2jtTMt8pQ2ZtdcrItw2
cVsz5x7n8pg2TXZj2Z1hhOya5ZGT/XxQahUZMgKsbqIaR1wwF9QLrjmzGFJkqgg9EwrgPHe9ft2q
xf86i2IakbgVqKkGu+YEQ7bvUatNujB02YawLRDWPMSZydcjyoa/toHBRbKcZb6jAzihPZ4IvkfN
QhbTSI1TqpKuTfz5nmx0Kry51cJBgQnWg3LOhOE0WQGPapC0jDJ0wdtDlUKzyaypDxDy8E7ndTOJ
4M2+Lk5a599qakx2F+QHO0Q/xAcCt32O/IgVbj0Yxjp5TNcF/jCWvJ41rXZnVEv00xiXoRY8p0HM
zKwJjNtVm2doffduLtLfupbSDHE7wSxxTfZPwawH/kHMarW4qfk48srhum4GWc7iiGzW2q28BeQD
LOpNFPjnUqDixspD+2oiQvk1L+YJHhDrnkCQdtsXwJLTSMuvtZoop1itzMtCelPI2S45mA5xMfbo
6t3JaQaeuF7BvZ28Dc7aR4XR1qdBqeLKvPLto+chvzxyYJv7Q8f5Br7jIK6w3Az7wjZNn7MKQkI9
X4xH3zdo2TkBqxJ9Hi6JB62NXlNkcpJY51UuU77HhI71dhXrNQ7hMmKJ2Yw+SmZHL7+7zJ03dMlK
fY/NjrhnV/bmnldOHsFqz0/kNy3nxJbpExKHfEvCY8DqzGln2aOsHLyN55Y6cBa70e7ESsyjnIae
ZwlrPpgI2b4OjeW8ZwS8fyuoKr+DqugotydmwdRVRCk1nX42FIqvUFA+hMrw+YaV1de2FanrRD62
1w4CrttUEf3izE0/l00fP7jU+HM4lOC9c0UAlL4jbwOriZ4S0Etf61bym5wVFpiu4MBlhQgyYJtI
mO51AZM6GN3Xta3wnwnPP014GCzQ8fzNhOdb1/+fv1Wxf/zkXyp2D7iC67r091eCi5Kq/wVZM4ms
MPG9EA2hZi0mfaq/Jj36v1y6U5hbPDgPDCdo9P456bG8f4FqcDG+uIy9Fd72fzPpcf2fm2FI6y3F
a7NVdgZJ1ozsf251xtKeCiybybErveFU+xWlTGU23cmSpb0t7J7CN8iW8t7ytFCijdjo6ZxuCyVw
yROhIb+KBm8v+kA80EvQsBsWlI2EB1wlgcaOuWpmEL21ezBVKGlmJaphnOKJ/ZANkdKT2OhuSOIg
Z9XOHXc7BtgGHSXRaYkZAkECy0jIWEBe8eMno+oCTjGOiMLAzV7AXj0bq/YHXr58WvqRVi0z9H06
avq2V2qhWOmGGNUhIZqVmogNHWHRokVQq+DyI4hejGYrdA8NUq1d0qjJum0yZ9NBoJS7WSZZbWal
X1qUkilTmibcu9Ye0WlyB03ebTfBoj45UttuxzQl3aZKHQUxGL1TMsnyIU4cZ48YHvRZx7/2dLRV
7E9PNQI0RW8fb3xbwkxAmqO1EL5i1GaQu1K7f8hRj95FtWFdolXIRXAqoq5aDi6IOV9btuD5gw3o
WVImWNY3Lkq/Le8ZaHeHiM2uQVybGgjuaLY+D3neHGhL0g1AX2YMyacYlQHbqQR3uvVGPNe2M9mb
irBRG0ssVQ3TY7ff+O7Sb6KyP5Bn0D/ZHTZN+kWLsdNGLDZ2JhHAia5y+D6c4QxD9NAjk0uVXm5Q
yjm8ns9RBQCe/N0nMgHtMJB69QVGn7w2EsRApfQTbPFyFxu9A+Aqju87m3BDFDp1ceNnZXtbrEK+
oCgTb9OUtYtLqXPvckuLYJZ542skIvMiMR3tnNidz3JpvvWrXLCSi7uL2jS+W9DsXc/sKyJzrZDQ
9PkMaIB+hoFwcKjQURhW/wJftkI27+XHZJUrTqt0cV5ljIA/uy86dobvaTYyiCkb56QAJw+5a2db
0nEH9Epd64b9WHLJpqYUN2jHv7DbDrdaY2p4g/VvdlV+8aap7sLSqdrjqHSXhVJgwvkxum0ppP+K
ZWR4XLShDrMxKnZuC16AaAEl5tRXYWfk1lUBXn2aviDmr/UtcVgp3BCt7fDGK3UouRPmzvHI+uD4
OeqXUelIc6UobVo6yeFsyOgyIjidHON16YJXXQxYpmk7Ck+HrhS4Kd0aGx+zuBqVeBXJnPsZy/Zj
HDXfdI4HhO4qsatQslenoK76lBSE2lWIhEGZueYhZs255zfgC7G6hPSa9OS7wXScYcNTN7uQWMMh
7ibzpluFt340ixhrbPNarsJcoTS6Qu/2mVLtjkq/K5SSV66aXqXuHZD5oqJLjvkq/TWJ3S4PQ2SU
Aao3mZ0QIRJGmXb4KjbEODs3nWNFO8+qkyMnXmPXNv20cT0itYzG9T/bopTOpl9Ole7BSiPg9Cr3
2d4j19T2TkR5G+hy2lc23jYykfOXGcfFtsza6eSnHl29HlQ3vSiKnc7ON7nInAtN6XzXuDleBBhQ
oT/iT8/aEm9ubkGzRTV0RT50Go5GGd9MozNxBbJlYfqhO0cHh8UNal3teYqRrRanAYM3zN+uoVlI
ItYOZH65z5qTK+cXyJhkqFNAH+clWnYO/9WpcPT6xigs4r4dW5vFpq1bk9b4wKTtSEIoAkhPtBcr
ENYj/BNSLVwqk8QxkimUZNwTbBLV4KeKPH9dKH1wWnjTCRMWVBcxfoGqQGjiOBCQyuBT7OnmGZt5
GW+LJZbf6aKQ+0cDfp84MexJL20GDDndVzty263rJcgjE1cFNuMgP0alLGhhReKcFsMXNhaSJvpi
PFRLO/GURsQnb/pmmgBQlGn/1azYbXae7XVnu4yI44yNh5jRCKmFpX6iM0r0aeVnV4WnlRtUeIeu
4bRlsMHCr6wl+QTaeDBFpR91iTU7CvLk6E72vFMD4JPb4y5nx/b3XaOb5DQbwWmuvJRGXXEfuYsM
vS72rijWiWCORPp9oPdU04r30bo3rL2TMRa0zc2Wdo9RciaM83arq5QXow61ejZl6PCI3iRNTDmo
Y/DKi4ZddsmDrWOmxjWkmWg/De1pLst2py9z9454fA7jspkYDxR4IiwwCQtuzaNYSOpBoHuMHQL7
AhCdQz79AY5t2Ol0zEgXZbshY/Doiy4+wCyztmXk344gVmByWLdWaVbU56Nzmey03AsyFGOZ3Q96
p12mJLubua7X0UwykNCL29grl/3s5gFbY0rwIFiWzt07C5JKOw/AfzvjANeTDseTndOPmwau6307
pLFL3n1Pw012elzvsCgZgnS2GbYhPR0J6NBeqYcucw59l0QBh+Ey1QPtZeoUKzHFJbFsUweEImdh
hVMkXLUAjO6hspOH1ogf8rz2MmCLC6VMR+IK4wzaXaBNcHaYGZ02IihwFcjamJ2NPiztJ7M2tWTb
ZGL5bDXD/Lms9fnaw8N6Gtqqu2qlRj7OWHozkRaSxgeAgYmlv6i4BggEDxKEB3MuVkw/19w3mfkZ
Z4shu8aCMFgbeGvlvb8M6XWplx2+FCzvHM330vTj99YcNDLuoLZ20m/3k98aADH6rNqUFctrTs+L
XBmJtIFYjfjZllGz9TLssaKhaYITx7IPqVigSuuLM8BBGYxpw+6GLb+G8XQSzVAmO4ywsPUYow1g
E9i59L1D6BPNHJkQhdR55PguOQdt2Rlkgi1+Nw7HVZZcJLkGwaYlaZZz2UCGIN7jT4ajuX1Y90ub
7nOHjnPtB4wbE2sAcxq3+mvnALLcQsfMLn4i2nuaxxOFpCvTsEYUedWlESdYVBaHxUhmVNn5POob
XQoPPSMBYJ8LPODbqAuMc5n5pbMp+PJfFiu1927nXFk9lNRNSmAZUyESz/n5NILUao2YqQCVbLS0
i3fWrJW3tlSHWCqgtghLcuKOoGr1z6SLZmHcAD0FaWqRG9lIrMfcLr0epqLvX1i8l53FRTph4fuD
eKWcB5sj5oZvFPFtkaMC3AQiT3ZTP2RyIwbHDHu4t01ou0n5qWo7ZP1ungy73kluCPBt9sFU9udp
8Jyjm/iNJFjBdy5dIYacqKWquLJVIlPAl3btDx0C7aKy5fsc+cmXgJr7yZSud4ps0ohU6JN37nRK
s20UG3FwU+LAD03pvfRQkz+TZsAkMSb3vVAJ8Obs6EfBCFWEXZa5r1ZjMwpG841iFbEFe4kZ3BTg
Zb6ZELvpCqbGG+tpep1OGumXre2+jCTXSRLVSi/aay2hYVuidggJA8QA4Ku37tFtWzvHnQhTZH67
Y7gWXKEhH3bOPI70VMbpFkLDdN8RVLXJqgk5uEM6bp03yZtsJ7IRzLq290ZaIzNrjAZFrTn2YHtn
Eqajvt1pbuLuzVH33hEuzWckSRi+26V5aCY0IyHrefa97o3uESZ68RIbehHjpMiCazy60TWWHP1a
byJ0TtyvJ7zu7sVa+imc9AaiPY3jnbaQkWR4drOTsIip/Qm+dJwIzxn2npyluaz2k0uMZFZo1XHW
MVU0QTE91ji/mBKKXd+0AJdjptWZEtVnSl7PIjFueQB5WDzCxTqyy28sBXZMlDQ/VyJ9uer1cyXd
r5WIP1/l/Ck1CtnjLQUUYv9k1f2TPIwFQJkBxr6e3t3VIdAos8C4+gYmZSH4z/n/f8JpZA36rcDz
/4r8rereuh+xFx8/8+fB3w/+5dpQAhn8A4H1oRT+18E/ALxuwFB3kWn8P+7OrLdtJdvCfyXodxqc
hwa6gWvLliwPsRM7w3kRFFmRKM4zqV/fX4l0jqk46ZPDAJdo5i22S6xS1a49rL3WoX8deFEX+Ise
df4EDCciqRp4dsL158BfgxEDlDuQJI0SBx3xvxL4Q1PUQ8EYisJoYDoM4n6wpwBK+4F/4iZ02qgU
HAyUbc8KQypvU5hjpvvFtp77AJdmeynawQgG8gWvI6MfDzQQaUzA7O8ixKROiyyWlj4H68YzdOcW
dLz2YO7QgDw1Y0iWNplu3W79MnvX7Er3IcgMf0oo714iVKn8EVHko4WNnnNbNc/zJku+QKq9m9WS
6Cd2dxV+albE+5UcUwdwYZRSzxa1p75PM9ebO6EfXi0szZ8WGi3TdR7eRHhM+KiLAJkGZBeUMqtg
SgpI4IPm1yaqtLHmQVLgNEMV9DZCbmYa+7ZzjVVCzs0ya/W+lgrn1nI9+UaBoeim0RoJkrlISy7o
VPSnSqRuPimO68AG7t0ptVncLEhA7+UmmhA/UvxJdEc6lZNY+6o1zRYl7sZE17kMVXLSaX7nNGBC
KL9p53QH11TEfbeYGr4cP1UVH0KS0TtNXGqo9Hd7j4m+I7NQI3Y4JReymzlZnk8qvQqA2zQKlGpq
8TGy3cXbvNhW93nk7ldOUzWfBBv6PQ2YzUxrdkKubVffQxVKXlVV3YtkYRRXcm0mXwIQlJMSaPhF
XPrl1FI8poH4A0mY0J+VIdqkCWXSJ8nRTim4QKrnxFdqSHv9QqrPCxdhOHSBoUs3FjeBFweXki1d
IlzoTcj/I1NRpsk0SUrj68bB5cpoJrrKTb2agm1cgDndBncKqm7qhSPtvPm2yRbSubbfFVex3uw+
bKgXfrYEw9XONeM5be7V+7iskgdnobs3e9mUb2DpwnEoUs39uMj17HpXyP57HZ9nGui26pxWSURM
Wvv0n1KC1e5pP3FvkO3YXzSWRb+PFNvWu5C6MEKDeQKOP9PKa7OCi8ihOjaPNrm5ONvtdX9V1HV8
uzBNf9bUhUZcEPvTIDbdz4VtuZ+SmKpECG7lPqAVe1ZTX7yVpVK7UhEWn6VFtHmbg/p4QDwEZEoA
3VQgFZfgcIloUKm3b9UkVkEfK+ZNstG9S1ehJ3QHpiCAjzfzL9CQM976cXWlbsnMlPS3zyQ5Py+2
G8ilCxtp6gYXmOTPwlomWrVGL48goIlBDTWBAYpgoV9YSJZPGitUP2i6t2oqDSYKaaOrnyHLe4gQ
U/6QZXBjoe8p30dbkz5iOpKluSFlshBZteXbbakYKOFIZrLMFukOIJMHA6Guaego46GgyMwfbfau
/2i70NmXGqgDHPSA5AhfYkXBDSyKb05s3Q/ekwrIv9BmUaYorygP5OYu6ZQ151GVTMPQNiloWEF4
6vo7757EKrpUC39mNlU+Nxf78FL3AtoWY5zRAmP5OY8c99IygsVF46IOa2V5fQpqaPeOXLy+3td0
u2q0SSGU19CKFxveJ0uW6kcrjKV7WMwoO+axBavZ1lMnCZR3d1JaX1S+mVwlaYl37DiI9O2C6SKr
5Btwhf408e/R3yk/SYsqomlVAxAsbzQKW7acndGGW96GcpmutBwfcaHLk0qurWlEnfm89AEsn4OU
sD/lCFmCHoO2FDIEq4lQa2mgCkPnfAoN3x7mnMawztKyRuvOFrJ36IeeQ4aZwdZFysCeOE75uNk3
KOX5FJwglkU+Tz0o6flFsL+KpDq5gUNEPldQ3NupHrVaKGWR4fMdCyIEhCqdFF/Sl9yPnl3Jl76c
yeeRvMMVE6J+vpD3W0Rb594Qkn/ZQf1PIALv3VyCYRFtQCOMs6UJnmC6kw37Ts7I8EJtrcm3pRAW
tA8ag5CMmueBRtXVERKEeyFGmNrIEgboEzr73JxxI+4BU2XlLU2zLlup2l1nOygXc4j9ryn4pXe5
ED7ckXf7IC1c/5Zml/g8EgKJipBK3EPIf25kifbRqwIEcXJmiQxxdEEWV13vrQ29jwbSi/pBhdEt
9vqnbeC7j7lKhI5WOeSZyLZtpoUQccRfrGiURthRIVN6WjmIPZZC9lEuWPpwa+wnTZOTZwOvc2Uf
lCIpYG4RV0WNVfOU6oweaNpgY0LLKUXiYkoDRX7pOfv40aeg7gIvRicRYUqvRKISmSgZhBXu9O6s
ECKWBmqWppC1VOj9nzvKxvujSiDcq+gHOi3pqLpxOeJXmRDHJLWPTqaXpM5nzySxHISV/MknETrD
Mm0vF7k6aYTY5r7YSStEYmFrFFKcgRDlVIQ8JwmhxYWpb7J7v6nsx01lLy4UOZHfbw/anoC9yEc0
knmhba30Nm0gzMz2zUreC13Q4qAR6gu50FqrFLo4bSJsQahI33yZn4api19fRJUR4FkDPnSxaK58
D69Xyt2/220gHMARoVieAFlFQi6/TzaJP4uohNL+EIuoi5QCQYW1sJOvDiHvZelvacWrK+naVaEp
sMPgrhTKeJTAPxspir7YWqhkaLguvng5Ygjudikviq+Wv/9sAzYLlT2UKvsq5vOS4DINLYQqEvcB
KZN4Hm8t66GMPZX6dhWuNMesP6YL/rAMTYmt7jZ56s3jDbMo5nFCkJZPfQgU9+YNrla4oedM9WQD
pcso18+BXGyva9WwJkVVF/Yd0PXG/JSZC5Ep0uyZX1Z8cVKzVeMLqdzDABjJ06LB65kG2zi6Qe1V
ij7HGFB8L6ecKPXCoyW22QRzcI0pQiU7dYKT510Bzg3nRepan43GSP6gfrrZ3SGw61/RQKykD2Th
tgtQjJ6/D+lErijpErsZuyd7W2fSo5GQ2DlXtrD8nCKH4YEPQ51tEkpyM02dKLwozexjZm3oLa1h
gpQbvsl8o3+sJbWakSO2qAzlxS2/WV84voU7SSrBTfXrwiHFAbqCKoe34ZaRrFKa4Ys8hvutf05+
2Jpzg0jvt5K7uYbtRaHPXGluy62gfuDbnBOineZbt1qSVWrmqSMUfODemCph3UANJtwtba8Wp/Ck
p1eue+ktLjzLbCZoo+Qz29dQAU/gq8joD4VAQb8P9oCTYRXdXO4hM7qkMruYp4HqznN5c22SSIIu
TInhWDHzSbOxkj8KDb5FuzaaqZuU7sUuh3NE2sjQNbl+dF7Bpl+jt0hMmy9iFJL5mmcFzGpgHtVg
apAy+QrSDDc69oDXwvdka8qTaYckmjO5CK1sVehW4hmPiwTFEwRYE98N/NP/rSCuq0ZPlvny/BCc
3RfrtHm3zgo/z5772MRP7yI3zB+4CXM3b371l34+0Jv1XwkLYSP7rix8eKnDy/xsDH/JOxdP63/9
Q7OJDDn0NqTXh4feJj+Cjbn9sYT4FgTz9HdSAD48EI9Rh36xSD9ahp/PsF3Pn//Oz2bQLtDlEzN4
Rdbkl1fBOdFUjTS6DAuzeI5WQYEakiy7euBp+/+Z/yoqwlzsQ5BUR+q0BMs9aMAPZn80wos94BDn
wxQui6a/l1++Q48nHV668mJZxvXlwxolmgb/yvSXTzCDEjflqbvKmeefR0A/ofFRdKoAZBAPW/zl
KoCKOaG/jSMgROnGNX8OZXsgV/U/N+vom1n6FQuA4oaJDSDSfXX6tnlCOxScb+j7tM/YFsHmmhq6
B0Q3M52MoA6/TfLlHrAMNJ+hf6Xhsf05qbBx7QSVrNnQVdC1E8Jn5gnP7vNX/XIVIE85EbIswJ3H
Nn2FwGfoHtBPVOqfgsqhnfxrlwBpVMckkyqeES6Cag82BxAaizZEqHv7ZtBRTmwHUQrVltvlaa+d
EXkCim4JXtRBl4Gun5DqkemFRzhIPEDkekcAqTMTkle4Xdp7Z0TzN7BdA6cPoA+GWxCCNFs/7/H+
9KkkQJrNZdmtz9gMAQwRgpx32CYwT6gbKzo84K+uAjUTUBnQyAs1ppFdA7JuY7cGTZ+YwAEFwFXY
3/uWeWIh8wXTTGcg28M2ohMAgwncC4MnL9OCiaTX0exRLVRMMK6CcUc8o7N/sIbgwA+ePeBWA+v2
6s4nEoDbBYkmc3TfPSCVY4z0DwKhH0YCunJiWIZigHl5dfYWrjLiVMTKo3P/IIgQRdVhX74DBRCx
r9Nd8OI2eWn8iQSYOzAYp1ue0Z0AUUQeugqqfWII3UBVO56+eoJtRWMUy394RncE8M+FmtmwTUAj
ABVJ2xYUO+I58oKhu0eaQoPJo7sbR7cKHN7uXv77QTFuIBRyKv+Y3sszgAkAKgFegnzA4RmjJRic
FdTlEwUPGPGCzhQcecHgSTA4kFSBAGmfw64bkSegipzGwKPAdQBYBhHR7sI/jgUsrgs0TmQREx6e
0R0FItnB3qCuchR0E5Ya/ZvZe3kiHI3soSzY2bqftz7ImPaCJgsrNsgskhqhXclU4MZ7dRXEXkB9
FXbqLnAaXWSgwGc3NEFEZAA3EjeDBUOeeBiwtxdsomdSxmST2xPRLvuI9gIssIJ7atBeIEgW4RGC
MMdmEZUYm6WBZrad/ugcpE7VZvD0iQJhCnzdIFiUlNggtv4cQ4zviqTPcegm0A1yBNwxxout/vIo
mM6JypHTsZ0j3Qsq6trtjTXAT1JPyAbhDVqdT3xkEDCLEJxRPeiuoRFZAhSZhErSoKOAm2jiBxoa
xZP26dtD/CTsBNEE9G6HZ3QeApI58tCISROa7VRPvjmDx4ETOUMwneQUuqTC+DwE4IKDV4G7jyZa
OJG7SjkDvjQIDuHjQaDr2Z0c3yrwJQ02CDJVApM0oaghiIcBX66CZZ1AGWoLB6I9MG3OZkR2ATZr
mw08zC6QKySJBJHw61ckSnACkI/Svcgy8lEjmj9UgMrQy1GjkEhjLmX113cBqBLhPVBJ7KoI4zsL
Ko2/Q3cBMQGVEmT5OmDBsUVwTjglIs/SpVJG5ygR4AuO8KFnQadiDMQI1T7xHCWU2qKycMs7w9l+
4IhOhEqlp/1q/r6jhBTkgSddVCgOz5GjpCgmlyR8S2Qen38+LrsA1EYZHEWTVwJHg8P0+h1p4U/h
RiDM226V8dVYWIXhMAsVmAUqKAJTc3iO70iDvBNQNKKHdhnGZx01UxlqFzQqSUgEILh4ZBYtkoug
D2yIatrlGeP0BQv3YLOow6tDobHb631HiQMC5EjgUZ7PwugcBdEaOHQVOArol6im0iWMjjIqXI8g
jtDtIevWLtPYVgHRhME1Z9LtOn2PYA66tNqRQbAJsBB4oW1yrHuBVXCGhg7CIAA2JdXcHvvvkots
BWCYkE11jkTrn43IURCucxvP/H1HgZSCjnUVHFjthj92l7AL7DjgKV19Y0zz1+SuMv73588usNlM
pBc7p/jodqAITSsyIKXRJto1tsFgd1HB+Gu2ToTUHoYjdxFkNtyKIg/fVWl/IYz+CxvmW5/D2db1
nw4dDu46e63H4Ue/8Izs//7nHapfQPeRD/rWNn74RcGD1372nw0Q/+7BNQ6R8osfPkfOL/+8m+D3
H/3qSz3/58xdp8t0tUUWVjR0dK95uwzokvg/f/llGSx7/fWH1Mafb/Kvf/Te88W9+F8GzryjcUVq
evC4KZo2YX/gA0J2+MA/pBr4ccvKN0fpZ0txtvTdr1Eaur23bjGNQ98aQcQoXT5FzwsrNl+Llho+
chiuV7m7KvLe4Acw0tDBJ2t/WS3T9cuRW7D74JG7Pog30dc3LE4RfOkvewukG/opF6y6+9T7PjuE
ztCRp+so3fRfuQO/DB15xoq77ssVVzSy18//8SpT51/a35dPy21vA3Zw5aEvfAlxfhi52fMbir0N
OENgQAYPHT65yyMr0uLMBo8cVf1t0QIVhg579T0NSlv1HjwwAxQrr3le08Mit6XkoUNfR4WbfbfM
tKLiTw8d+2bphj3rAWz5d1wvN8u08Zfh0/MbHi7zFnk8/JWzbLnaFtk6z3t7uitXDh7fXW3dzbLf
Qkca+jec8BuXuyCL8t7O7vDow187Q386g6K8Z5u68t3vGD2iI7v3fbY1scFDR2F+ZEO6CsvQkW/X
X1K0Zvqr3abthw9dLvv3VpcDHj5w9Wa2DOJs6/avdcYXifHfMf58nWbrnqXqUre/Y/Cbde2uetdY
14L5Owb/jJ778xocTEqbbB08dJTm2zdnyzTipuxvlzaP+Xs+YLL0js8+HdrkCYcO/3br9le8TTkN
Htbz8Uj6UU2Xxxk8dLreHHcpH9oThw58tw7DrPHL5VGYAI2rKF0PHf7dNnpav7nMvrvbWjTp0OHf
R8UPNmJXdP09H/D9RuwSU0OHf2D111m27rkUWpv0GT523Sew69IoQ8d9hHfqeWMIm9LRBQwd9sM6
DbjZeiO3uPPBI7tENkfbu4PtDR3650LQA+P3j+v/okEwdHw3W0Vh5vY8tw7ENXhh0BREIbv3bbbV
jZ+P/Fqm6RuY4/v80zPpxWt/1k+uid9Y+etl+u//AAAA//8=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plotArea>
      <cx:plotAreaRegion>
        <cx:plotSurface>
          <cx:spPr>
            <a:noFill/>
            <a:ln>
              <a:noFill/>
            </a:ln>
          </cx:spPr>
        </cx:plotSurface>
        <cx:series layoutId="waterfall" uniqueId="{3087043D-EEC1-465A-9BF2-32F4E505AF05}">
          <cx:tx>
            <cx:txData>
              <cx:f>_xlchart.v1.11</cx:f>
              <cx:v>Profit</cx:v>
            </cx:txData>
          </cx:tx>
          <cx:spPr>
            <a:gradFill>
              <a:gsLst>
                <a:gs pos="0">
                  <a:schemeClr val="accent1">
                    <a:lumMod val="50000"/>
                  </a:schemeClr>
                </a:gs>
                <a:gs pos="100000">
                  <a:schemeClr val="bg1"/>
                </a:gs>
              </a:gsLst>
              <a:lin ang="7200000" scaled="0"/>
            </a:gradFill>
          </cx:spPr>
          <cx:dataLabels pos="outEnd">
            <cx:spPr>
              <a:noFill/>
              <a:ln>
                <a:noFill/>
              </a:ln>
            </cx:spPr>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layoutPr>
            <cx:visibility connectorLines="0"/>
            <cx:subtotals>
              <cx:idx val="3"/>
            </cx:subtotals>
          </cx:layoutPr>
        </cx:series>
      </cx:plotAreaRegion>
      <cx:axis id="0">
        <cx:catScaling gapWidth="0.579999983"/>
        <cx:tickLabels/>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E0422D3A-AC0D-4B87-A9EF-44869423C484}">
          <cx:tx>
            <cx:txData>
              <cx:f>_xlchart.v5.15</cx:f>
              <cx:v>Sales</cx:v>
            </cx:txData>
          </cx:tx>
          <cx:dataId val="0"/>
          <cx:layoutPr>
            <cx:regionLabelLayout val="none"/>
            <cx:geography cultureLanguage="en-US" cultureRegion="IN" attribution="Powered by Bing">
              <cx:geoCache provider="{E9337A44-BEBE-4D9F-B70C-5C5E7DAFC167}">
                <cx:binary>1H1pc9s41vVfSeXzSzdBLCSmpqdqSEmW7dhxO447nS8sxXG4E1zA9dc/h14SmVFsd7Wn3pK6q9UW
CRHAwd3OvYD+fd3/6zq92VRv+izN639d97+/DbUu/vXbb/V1eJNt6oMsuq5Urb7pg2uV/aa+fYuu
b377Wm26KA9+s0zCfrsON5W+6d/+59/4tuBGvVPXGx2p/I/mphoubuom1fUT13ZeerP5mkX5Iqp1
FV1r8vvb/6abL5ts8/bNTa4jPVwOxc3vbx/d9PbNb/Ov+umxb1L0TDdf0ZZaB7YQzBKmNG9f9O2b
VOXB/WXDEQcOMym1TEvevR6efbbJ0P4FHbrtzubr1+qmrjGg2/etho96j8/fvX1zrZpcT5MWYP5+
f/sxj/TN1zcf9Ebf1G/fRLXy7m7w1DSEjx9ux/zb42n/z79nH2AWZp9sITOfsucu/QxMFY0qf01g
2IElqWU5hN3Nu/0YGELIAYDjUnBxCxyZAfN8h34BzEPDOTCf9xIYT6Wq2nxVD7PzCiLjHEjpcG4y
605kMPPbIkNMfsCZ7VABWbqT0ztZeUlXdmPyo+UMFO/9XoLy3yrZ5PUGwvy0HvsfCqy3SaNvqsqj
15RZ+8DiTAhJ7pXpfGUQeSCIbdmEkV3K9GV9+sUS2RrPfJH8dy8XyflNntdD2m5eFSNmHjhS2CZx
yE6DZ9sHDnUcadvmHUTOwyK9E+KX9mo3So9bz3A630+cPJXnN9c6um70w1T9cyXLyAG3OeGU8p1K
1obfQh1YR4s/PPRByb6oN7vheTSUGTre5V5K0eIm3XSb6uZhlv45NFQemKZjC4vyOwmRj+2fzQ+Y
cASjxLm7PkPoJT3aDc+PljNsFsu9xObs5ku1qZNXtECT2MC8UNu+cwpN6zE2Uh5A79nw5Z07sZph
85Ie7cbmR8sZNmf7ic1D0PVGfXsD96vJvryqpwAf0oSPSCh7DBDMj0mEJQW9Fx5c3/Yh/263doO1
+1tmwC28vRSqP29q/eYqqoLoVf0G6hwgTOaA7D4QnsVjjgnXjtpUmj/8im3gXtyt3YjNms+g+vNq
L6FaITSLvr6i+rOcAy45Jxad2STHOmCOTZnl0O9e3zY6L+jJbly+N5whstpPGuPspnuz3mRFHUav
6TIweiAcLoh88OYQGW+HzPbk7cGjkA8sFMzWNjwv7tZukGbNZ1CdrfdSeA5vFHTcKwoPqEDB4FI7
k3swveYajh4wxqjNzHvfYUZvvKBDu+H53nAGzOF+xkNHXzfhK9JNjB3AF4DP9sAZICDdlh1C2IHg
ktrgox5LzbMd2Q3HfbMZGEeLvZSSozSNchU9yzQ9Jo+fYsxBIBBgwUAA3onJDA9HHhDmCMqdH+HR
ti57SY9+Acz3scyx2U9jcxohVK+VfkUdxsQBZZIw+hDfkMfCItkBkfABQKw/lpUX9WU3LFtNZ7ic
nu2nzORfo82r5jLkAShRacO8378eo4IkE5gcxxTynuyZBT1Hz3doNzTfG86AOdpPYM5UpcM3i03y
ujJjw64LaiIY3YkO4hkQOlMu6p60hm+9rdBe2qvdED1uPcPpbE+NjupeU6dZB6bNBLcZ+x67bDsA
kh5MYiOIeX9dPMbn6Jne7MblrtUMj6P99MhOXpRserkLAC6AOQxuMpIEt6+5lXHgsiHDYD4wpPCk
tyXm+f7sxuSh3QyVkw97aWb+jOprlddR/jA5/5yahq8soMQ4RTnD3WtmaCSyBhYYArmbBnhRl3Zj
s9V0Bs+fR3sJzwlWbHOdDK+HDrUncppayA7MYOGw/5AlmKE71Gb2/yVd2Y3Kj5YzUE7+2ktQ3qkm
ql/ZOTMP5JQLdfiMlJEEmVLioATlXphmqLyoL7th2Wo6w+XdflqY002U37yepDCOMGaq7tkyINsm
X8gDiwjC4BfsFJhnu7MblvtmM0hO9zOBc7qphnSTf309VGD25aTAOBzgbTRscYB6AlRryXs0ZsTY
S3ryK0AexjDHZD8d48ub/vmin7/hhxEEJtRhDrnPucz9MHlAUboIN+2e0YTd2fbDnu3OblTum80g
ufy0lxbldFPXm+uwqW+0fk2WzDpAoRPIYvve05pBA8ZfmByFpc7MN35xf3ZjM2s+w+h0T61LdB1G
weZZR/kVy+WeLsG9E6I7f/3RnX+3+lgidKXcNjli1m2VijoFxE+UoZbyzsDNVsmsJPjX/dm9SmbN
Hw1hP+qNT6O6nv4tiuhBp/3z8GkqBrdQ2vOduZ4ZOlDbqDa2kGi4r3ydMQ0v7NRuTB41nsvtfka4
75MUqaBXLddHaTHEAmzQHfFgztSqRIhlTjlu276TGyC4bfFe0qPd8PxoOcPm/cl+2j1Ij2qq15Qe
sD7C5o4JrXX7mtdeoQbBtlEVzu9Le3ZIz3M92o3NJDp3LWfYnO5nefiUrz++qeqb4WH1/nPdNqXt
UJwDbmg3OjaoIyg+bOW5F5xZtPuyPu3GZ7vtDKGz4/2UHpXrV00RMdS9odaXSJQX3L5mZAQxYXsY
KnvEVDG3rdJOn+/KblS+N5xBcnq5l5BcolweO6xuXpGGoBybvxA6mc59xcdMoyFvRxnFlodflO28
qEu7wdlqOoPnck9zdzft5jVL3VCFTblgSHbvDrAIEXDWOJ3K4W4FCp7CtticPduf3cA8tJuhcna1
l0IzaebTmz66fsWCHcoOmIVSUMLua7B/UmXigMBJg1j9hMlLevMrXH60nWNzupfY/A9qeOEdg6cz
HbnbyNio8QVZ5LCHnX38scy8pEe70fnRcobN1X4yEndZe29TKZRXbR5m6Z97abA4UFnUlmRmamxU
VSFD4QhxL1Qz5/nlHdoN0Lz9DKYzby9FaFJvf6kqeT2AmHUAntti047wXX4aNv+AIACf87BteY7T
C3r0C4S+t5xj89deYvM+jF7R6CC8YQTmnsn7koSZ0UEBPDY0IvT8RRHPc73Zjcldqxke79f7iUd1
E6hnKdaXJydQ8y6hr1AJep/UBhWzTXESyzzgHKkLOvMC3j/bkV+Acd9uDsfFXsJxEeJwhzdH9eum
8LA/TlgOKkDuKRg5q0SYNiIQRDvTwQq3L4jRttf80l7tRuhx6xlOF0d7idMH1aAm8X/gCUB8TGRU
rYfc3lyhTfu4sRUB52DcITUzNC/v126s5u1naH3YT4fgblSvXkGKiIfC4mMPzx0Ws50jCEAPLGoi
VhUz8ual/XkKo4fRzBFa7KU8fdSb8EHnvII/DZYAWVjQNz/yaI+M0HSKjI0aH0vM5Oe5fuxG5K7V
DImP+0moXd1UGbjF1wMD1YmmzS38M9NlOMxACEtIAVLg9jWPO5/vyW44vg9hhsjVfiLy5wb7EvNA
v6qbhup3+GDY2PsL3XXrpmFj3ENaZ+atvaxPu+HZbjtD6M/95AX+HBQOLAteUWYQb0oJ4SD3Cmzm
sOEwA3jRhDEkRO9k5+HZd8eBvKBDv8DmYSRzYP4/RZu/ru34vlltsdGb5e25cFvHlz199XbsOKxu
1vTe591pf+7c4aOvv7+1ppPjtio+pi951lveanizqfXvbw343IiFUM+IQAnOuTRhiTps4r+7BCcP
6QViQznaUIv5tAXm97egIdBi2mfnwKcwxXQKTD15oriEr8NqIFOmDx8/jPBcpQPiu+/Tcf/3m7zJ
zlWU6xpn4Znm2zfF3X1TNzlz8ILfAjeUoV/UBilVXG8usMJxO/l/ZRU0VSalWht2nbvxEKoPMrF0
tAwcmS0ji3/qsrY9TY0icuOm+JQG3DgyO/vMUk2aeNkYJouiZtkfss3y87Qxr7hvBpFbpGW8Uqxz
FmNj0KOK2KnHBsNexUPfuU5tnxVpm7hWT87jvqs2kmanoktPqdEd+rrwF7ri0mu6jLtp2zhuW0Xf
GrOJzjLMo1faRe42uSpd03BGt+dW50bmeKKkeS5ITV1ZdRvVd73Lk2o5sCFxKx19q9M4WWQ0GJa2
cs5s2h92kV14RZB/k0l+2pH2wu956LKoWTErOW2G8ZzFw4kZ4K4qNtw+jDZDodVCleM118lx2pJr
ZYtP5VCvVOqnXpWF9E+/ZOuocoTbmbVcqtof3dxwzoimn5I23djmSFZm0F2YVXI6zYDOGmfBkvRb
XOSGVwc6XtF0UAuadYnbBHbotl17GdDuwsl74TmWCI6qVF53fiIPScjWQTCcJI2ljkZssPSMrsbE
mKbHeHRshY3l9Ul/KcLhoivYp5Amx0Gfbqoy3qiRn9khrYQrWL1kGFDHcKaYHs5ZCqwGqlelLErX
YMnxyBrf7XWYubkVxK6lMFFWWPmuzyvtSssMl1EitdcYrTrRRTQsA2OayzDbNGToXHMYE1d3avCm
ZxUMNxjleN7V5rm2usMmHE+IE2Se0Zonha0Mr03CbzTFbZxEp0nSn1gAZ+0oKdw4wggVG65GX/tu
qkW6iCQ1FkmNB7WREy9CycZ3FY+P1TBeVaz03ZD3l5nJF/2Qd14eVnrhK9Sht51cplZ/7ajxpLWC
yIvDKjpLSvtT1JtfnJK+l11EPNGR1WDp9cibal327eVY8nUUFRoLla6DDBgZppN6iW612zTjiVBD
uOw64CkpocfSxkroR63d0sqoW9TmVR6Qa0k77WZ9lbs6SI+J3V6WVXPJ+vRbZsaDZwqlF03WX1Kf
hG4S6WKVWkouR2GEHiFR5N3OO8nFmZTskyrzeIXA/6zA6X0rPbXDON2wt7EUqfgU2dWwFj2Wo0H6
s8Iyis+xb0jPjsNhURl++wcVWHZpH/jeUDLuDVK369Ie2uNS8faozoRz1LeG8T4Jh3RZjkX2PjeK
YWWGaXuchWXtWUZKcc5n/XloK/GOOEkRYNWoqGSLKgmLeCGzki7sZOw2vq0qww0KKxWHMSvzqyT3
r7LeEM1iZLWM3MyKvD70z1iefK7o0HpJny77UAzeSKNFoYdqWbI+JIsKnHrsRn0VHDtKx66wy7PU
CM9zxdSyM9iVMkjg1Q3ny7bhmz4fqus8txpIZRwuU1G6jj3EbjFKscqirFlYg/LPiebaDXIs/zG2
rhVRhVuXWeGGremJ3iIraivgNkAEmhHLsPSJuegt5rxHVXtz2FtYdENif7INcdZYZXfkt9U3o6tO
mEhQM/H9kNMdehz2Y6bFpWVLnEgF0be5TabrW1o8igVr4i5Ra9YaiUubUnu+059FvDwdfSLcp58G
y/PT05C+QFkjg8voiMmmbD1Nsq7JxWDn6wCivshJcmylNHQFhUJ/+klwfeZPQsmEY+NhOJ0VvO/j
J3W23dPYL9Ta0slG+tCGkzqOSTd4tHZrdYT/M1dPPxOk5c/PdGD5qYON1Hh//MyA5jJ0aj9fD5qH
S163l6qHYBuUrTuDp9403jQdT6oa2u3pR1NEST8/G+edoriNcGKzaT62ZrZIgm6MBydf11lFF7HK
nPPBF+GkLk5iFSdrU/bXXd23q6Rr2+O4rSG3MqduFQ7XofCxXMeTJmhhdSlfS5kZXtxUS8vpTjoB
9e0Iq/AShrWq4tNcVKuMtxd9FlyZPMwWomdnjZMaXq+UPORcFX8FnAuPOVAPT490xxKaSl8tjj0e
Jkex5eOBWmkkM2WxfB1a9Yop89yU43k2VuUzMzrFnT/NKCN0cq0chqU0m1HZEafHRaxVmbKjuu/P
BxKxpZlCCedCxovaSU51QLI/0nY4t7WZ/REGsKFsDL6VLfTy5KrECRwIYvUngVH7ruyaS0OKM1q1
h6EDdc+LKPOCIBSHZW/1nwJuDYdZYBXLPhqik8as6os86a/6Cma/sSJ2rCMnW3ZCqxOWR9/8iAs3
T1Kg2DvqsDfib74ar5ygWY26hvEu6Doc+DoM88gLstF3adGfJLaRelYznttDSV3LwndLx/hc8WTw
bAIf62nAdmgYitO8pI28vm2hBPAxYKNtqJIZNF+PHbl1J3poNl5YwjU6un76WfCwf8KMTwQ1Dmqx
sR9lur4lBZU1RHbKhnzNk/aC1dFxpp5TmLeS9NjvlbbAKRds+q+0nNkzorBMdGqa+VrJtljVUW95
zB+vJ00fjXQ41JV/nFhsLQ3rrPNluLTz9Njo/T/rOP7iiDZ3raytXCeN6bqNYcRDCe1UDNkpIcG3
UXR0aftRsk6pGN2Y085tzLF+l0Zi2TrFR0fjY1E7wREbosFLOfwWxPDaK2VZrKzKCl0qS+uw6Qvt
mlb0jedYgmWUnLZ9cpzwYPAcEcNBJR28X1J4eR5GXmvqC5Vb4ZLRETWtT1kYtkNigYUESwA9jGDU
egxKbhW6V0OWr0mKQKENs8jDCdvw4I0EYw4xAxHcrUU6OGcZF4Xn15XpjiR7r2OsZT/Jl4bIm1Xn
j52rBVGLJjQ/dXFBF45pj27SijO/sYXX+PwslFa84BU0UaE6tbDj4cq0uuuxNt3Ijj70FN6hLDHg
yugPk9C8GuCIuYUfFoc07Q5l0V0EXDRuXGF9sgKKrxZt50qDxYvMT+WhxccrWVQtykqemqQdQgKb
Mb2mQkxryvBvL9wuKO1Ud22+7px8ARend+0O3WFm4/pF8AwiSAP8LCcOrDDUGiGW85NMlowO2Ira
5OvKqvMlEbVaOH587MNSSQJ8RoUlOQ4IkFoLaiqO4QEG6alI4AA2yheuymXhRVlbLqUYMzdKa+3m
g/OlTsg7o3XepzKrvVDC2+9zRRe0qK+zeLzo0+EksydjjGUW0GTjd5OX2llePJqnZZMv4l5ZHtzV
ZatjZ6UB6W14ObKeLiKOG2WVHAtDo0XRtavCb7Sbjjo86p3+/DYI8vNeLTqdqOO86S4jjUDSSYLG
G0uEenzsLisdmO7ApCtpe2kl5Lw0omNK4a0Ru1lEeTIspv8xMnzit9OCLJp2RVhVLycxqnt+puzu
UgRTAMETA/JUGF5awlsy/fi0LxNnYRe4uzL4pzLmEDHtl+8k768rrRddgwmO0+g0oohZZA9XnKXs
Uxy2Fx02PnpU8XWbZ8dGGx+PWVm6VQAB1jo9RlB8mPmwLFHQYmFCOkSnT1PCP4d1lx8nhJ+1dbug
VjV4U2DUj1V02JWVOnHg2aeafbKq6Dl7LHaIN3wdbBtHYQNWlDmzk+lA49JiPFvX9nCd1+1FbcLu
tQizfA6xnvyv21BbaUlWWsLTu5X5PNSroas7t4zRrMzoItF5vJSJXDhtRe1FqoPSwwbcfCn7Zlin
pDYQoCVZ6QYsWpZ5GlyXRipPi0qGizGAXdRjKN/l0OXeaNMzy4COifVw1VK4W2ZFC0+YUeP1gU7c
1IFnHSAwhD0MqQIgAdxsO24udQsNWln6onIQksomPW2b5oLxJjpUqeiXUZXQRdmNJ1nYXcZ+5iwy
YowuV8O1qMdiVRX6wkZ0sE4icdbCiCDIbC6p6M8nb17bD/b1ntM6vzM9d9TMtSqGKgrC+x9L+P7n
fy5Vhn9vz/D/8eH0Wws//jp9+JGGJ+/CcWMTN1jPb5p68/270Jn73k2s1qM/fqLYHiimGYl295sP
v7j4iGG73v69gwf+8pYoY7C833XsT/zabBvTFjM3tbun14Q4kDalOD8EJ9LjaKQf9Bo26D3Uw1GO
c8sn9++eXwMnh/hl2qxwf8TyPblGsAUWBb9Q4wTHzEocZf63CLbH/uf0RMQuEudmIpBAsYQ1lysS
VznpEn7jEF83cmkVrIDjZhZtNF5x3hTJhhkVr1c5KKSBLbQFAqr3DOWbX4K8YuAPlAVf61iGfGgW
iTTyct3JLK1PU54VxuCqpOfFF55oKN2FIQQ8Ei+wbUZubBjs5iJF+J9uHIcX/jXNaCnOAhGVBXUz
EtXoCit4lb0Piam7fBGkvEoKV3U8y94RuJbocpBlZDgBa5HH34y6VWizBen90t9mIZE73fL3cCKC
iXIriVJfOR0sj81Xj82mDVvVhCJ0bvxO5XG51hlU6TplbV3Z6xF0WNR5Y1TgtPvU9CPLfybguzXL
P3xBPB97VqZDGyiSUwhH5MxsjzF1amGK6GtMEppEnlaUI56V0jJAYlZ9F4AsqkIdMJA8zBiL/LyD
7YVrTtjk6R1rEeZ14ipV0oqcoTSjxLWn5+ixa8FsbB2g4ILllITGSVNznhbEowGyjRpfhVG1prUI
Rjuwy1XqME1NN6+0EJ8TbvoaNRjfxe15bKbnMomDYCyOANz5iR8umkGBi6PO12DAmhNuaxZp/Slk
vpUHbhdHTfQ+9/FLM3CAQ4Uc7DNhB3kcjTMbtQ/YcgRWA9YJpmk6V2PbpepplxcyH+mX2reEkS1j
XRdpc16OOipyrysHWA/PsLMW19RQZmqAnzAOxoeuKPyjWlZpHIClHk24LGEJE+7moOd90JTcNNIL
kclgzDycttoDMsuIB5Ifm6NM8a1J5Hcw3E/P53w8oNixmRs8jUR4Y/3MLvA2Msw+pF8NO7VL6vHO
FHwDzWDoIzUi7jmLDKLIKU3KofmQ1KY5hi5yhilQfronjy0+VhS3wBehPmva8IiE7WzVaxGBYQTl
du3LMefVoSqLzAcn62e1HA4Hp+qxzJ5+5M+Dx85Lga19CCKmypdZEBnaoZ/Gg1l9ZaKD2loNRIwk
WfGqa2q2jByfic9Vg2VUwmHHaaqflQkaUS7bSJlF98zKJjPVjAnAAdUQe2geHD+J44weL61AjjGX
hTa+4KRYOzPW4LYnCc96FeL3eZouZiODd1wPVuH20qLoFY/MsPmQFQLcbG6QKv8gszCr8kXJVWVd
ZG2U11+enrNpgW8pJwgA0jPg2UAHwSjRKR21LQBN5zuVWY79l74C02y6ZpOYmCyz7yhHQqKirfGh
sJJy0gJg16e3qAiavztZ2GyBE7ooDrADjcKgqx93wymtWg+1UF/ylBswSjHUMSK5djD1wE+oz2HI
auSSkk0W8xzSUxVZRUDXG7EBZ7EMYT4mUzaEaJVHY9qesD4pVPaMnpwFRdBUAofyI81mIuONQ0On
bdfb8wUg87LN2+KzzRWPuVfgWBgg5/uNlJVHQGRAtfvDnfZMG4Zrza30FcR3cKnvNBXlquno8+uf
zbU49nahOJ9LxGsonPxpFpM+qTM/VMXnosKiK5e0Thx2apGQDie0bgaoG+m36XiVhf0w2G4TVl0Z
Iq63OnERlKNvrKuMIWSojKYWZ04kJgehZ22GoDZp+KT+VE0n93xobXB7RRUn49WYigThmpmmk9GK
oN2gABV4TnxI4asiQM/6HrqR8njAWz2agXYWBa9pvRJ2M+nGpA8iOBjl7eOlExhgLBzVg3V2FZwH
9Dwy8sk30AXPkk1fixxMhmwr0n5gVI36XVUlfuWmaVZZyPIEftavAwbj+lfu5D67as2WQInbTgA/
oy1zBRflaVGaazzMvj0xq9hebAvkTmdLg/oDUi6ySD+DlqirwO0t0y5qt1OxSo9AmneQq6efOBde
azrRzgJFDq8Utnv+RFAgddhltPuLjs20GLuGTdrCqu0Exlu0JRef/ZiOWISd1eg6OAW3b2OdPt0N
az5yijw2ojskkZGGZvCSHwvFSNumBGWZXWUszzR1tWq4caPKsITwhkmdk2WFdEx03oKSgoAWIVcB
UsDaahVyI3aXtq62gvIk9R0B/qVKncGtOyLaC+0YZuSVfOzVCRaRGbqxyfyocJkvyGRMQxPrULUh
vIsjP070ZFlbnAv0HiVbdjG4NKlo3x4+M+KZpDnQVeBFTMuExIFKnPuUZqxgTIrevqwbAqWkB5wN
Eh3CbRBszeKCKb70O0P1tStSOmTVOm39HMoLeGIpd1Wf6nMbBJ0fr3zNHIwTM9xeVCg9w+LODIxJ
9zlk0LbyScEh8MwxcX3q5Fi3YKoKyFGQ9B1Ex4gjgjc5xLK9MFWm0BOeJBC7ROjJBX967HOfycGR
I+ZU7mbd/kIX4qHHaCfCD/OurO2PbZObcOB5BUr1xGrHSWYZHEy2DknXY5x9IineAn3r1RuimMSZ
IpVk+R/8XkzibJXRiOmJCotO7leJoZFVmbYFBjHyIYHG8btsiifI4GTQTDYpMfSnh2Q9prpwFCG4
YFhYaHSsXtTLztzAkubZqOLcAnEaUugVXQRTB7RBm0lt3eow5JAG9M0P+0m9wU5M6rQqSsBvhAQh
DOn59JEqE/xiSSpjG1n6Lp3moRw6Bf6x7HFXFNJpiEOQiXqVGHZFV4VTtbT2BviiGO4zQ5tFPxga
2EIUAUNNmBynLs+GpvsEtRGNGj7SoJ20tK5KiNWYjpG61qaTWLk7aNQbXN2vtMxQBID0IktRyDBm
guhgheR3032Eh15hOjo7ppA82o7QpHlkSIgX69JpRdYNTMY6soppXWo4L3hgpH0TfyG+JJiKLGCY
Cq3t0NAeT5sYq3riY/HX3fxMZmD6wZenooyZfpqkFY7YlFdAyG3+5BWTbmRiEKVx2Wa2gma884St
0OnbxENUHQb5M0LCJIUUbDlWeOZkBCAoKLJBlDGPqOA91UZg9sNlGA4i9V2Q2SCX/A7s35mwRlYN
yzKsROGgtsGSMeikqozKYzNtaM/dAtGEcVIFmcFO/Sy0qVd2qg+uzSg1153fMLFIbLBYX1mcjtVF
pkSGn9ocSdq9Zy0x+3HhxLkEqwgWl9XgxTvutGdVGfq9ckVmZuQdNSsiF3leSeLFvW6QZ0Ymshxj
N8zbivVe0CctVE87Vt2Qur3BYxavpEUa9kGkemCBZ/ak6ZrDQnYh8REf+YE+0qGNyMezx7QbR4S1
gKM46pPBb9yyLmKxaqUd0AXPjH687ISyoquGpYG/oExbxBsQn6rBBW9ay4WMrC7xAp4GaxyVpBel
MsGp+TI3zUPSkdBaIWPmhOaySFTGPg68DRLjo1Rm31/2uqf61Kh1blzAYtjNV448fvVxtNsgV26h
FAnrP2Q/psmhH4HdWI2KOZlyZaKoFXp2Ndal84VksZN/Da1Ctf0C+nQob2Sju870krSrSbzWfl5y
ZwG3maPQwM+MBMUSxDaS5BC0sFWn4U3o5BS8ptcT6lTsdKSqhd4fSVUXIUoiTC3MZZ6zorCPGulH
Yfou531SBsu4DcD3v+u4H0TRykC5QSQuuK4qdSRiFgbOCmtFUCSG2tGEWU9rJ+qkGxhMlHoR+hWy
vUddUBshKN4og8b1EtkxKJm2iBr+SRmN4PURFkdn+F5H4baQs6aA1yVReECR2nyfWkiSi/f67kMj
ilJcwz4phseNqmbll7EppYVksaiKwFqT3jBs2xtinjT2YZ/HJEtdjroB2AaTGxGGE1AOxbrp/QGH
kHoxDyUP3g9d0RX2OepF4i5d2Qk1rOIoaQbptO9FTHkk3VLKiZOwKyTOkys78H1jPGEsrTFTxlBC
bZ1Cc5UhPzGoX9npOxKVEUnP47iLHX/ZoRCsDpYqQnKl8mDXpy4NrZGa1tIMwiEqF2aRxJWzyLVp
8PyTFVg5npfFqZQfm8ApS69C2IiZtZwmghb1iAinL0H/4bK4ZSknn56FNUbvFSHJqVjFYTfNGE11
gjdVh9r4kGf2pPZYqwPH9mSnFRbAmMPmHmpZZbivuBtqqPmI6StjGy/o09rH09KQICbLSTTBQwoW
WvxPkvbTPOdMxuCSjMaoAIWRJ07IbsoSAU25qqIInpbXOWSwSy9yQt4YQJA1ZXOl47yJcsyXEY7q
MGxGRvpTJ7anLkdAuhg/CKwsPIHiUvnFN/ppgYnKmJDng4HPkMyZpqZtCW6FmXHKDn1ocXwtxng/
nqqitPwCwi3EZ7wvlPiQcOZL6rFOggByCzskmIv71eOPtcRX2rExDc7Xw+1kNFg1lXfv40o+8ukv
WvPklJpRZXy4n2rj7vaHSb67D4E16u5sq8jQAZIbYfsFDHwRVYdRTgcMurRG/MKxG1g0iMwPiFcD
JV1+B5QaW42lhkC1qYKjnMjB5y5JwnYQ72XWKMxSa2UpbrEKcGyVB1bA/z/uvq05T1xL+xexC5A4
3QLvwcfYcex2fKOKk7RAQiAJBIJfPw9xeiZJ107Prrn4qr6bpOLY5vCipbWeE3NRynDdm16ukhhf
7DIemtfi7Q4O0DbiCs3bNTVxixkNpGQPOdh5dfk+zIZvH+3b45Ey2eH+pFAQ4q8k6/aL9+na4Dnl
kd0P09AmxRfXwYRZ87gFLXXTJa6U7Lf37UHa3OpwlrjI/bdErR3xcxB4Ezxd49Tsp/52Q4Nt2fCP
oSMDzQ5BmPRSXGx4x5PXJ74DQOFhad2ANV0IvgMF44LPt52z2LxGKe/x+IwJujZcvJ3R8L0bgWXv
vzCe97/oDBUo7kgf7stBbcl+/r1LebM8uo53vD32PMfvbQyJODlDfpdF0xV5e1ZaMRZTdvp+ywsB
QVgISQQBMVpiBxhwcKFbiTZujsyWho/oXkQ+19oEE5QO4cgZDp6IBu84radOA9vsAMgB4cDH1LiL
bOD7cnbYX/E1uboUXKNEw+TXS1KMnR/OE6QlSlVdQTs1l2zkQNmiInL4/mYyI/5C45R0t8o4/Lmq
BZhTEi4RkBUDLL+7neXEAAosVuDoUcOH+SntmUcnzNZtf/aXAqVcHD0xMSpMbpvO5YdOYYtVBx/0
rBgvkgJblf8Ypl6g3vBuGKQ8f4eTxdQ1Vhxd02He/bzSEbbksxYNbseJfFszZsg73LAR4ie2PZEm
H5bp0ZClWdLz9HbpvuAjbhFUIZvEFUFENCaHdAsjVLnJ0v32RV7vTw3gnf0Rf4Mb81EuuAORi/fr
nVqIfYPS4gHH95sWyGEARngDrgwLm+wLaIzaNVU3REcW35Gu0T7Dzokb8Vy9gSxblHSWHV1vLIsv
ODMbfsf2hlQxjOUA2UxCJeBFFkmMvkphfuirqQMwkVwpme7raaJLCxCey3xCqSQpW7HnjSsqjThi
st1vnmvJDhXEDvLC/k50PcePI2cUV/lxQXvGgssF+gPoOAsidkxvcNjubjLJSDrdU8DEKzt4JoK1
OaaLTrqxBnQBGXaZAQRKXyiH8BqqV+zV+PC3gG64qrRX+7ahErY/bja2kDfVb3dSTAOAW9KGLZkv
ly1RLLuXm1uCB4uJE6jCpk2RvqDe4vkKFugMVygew/0aGBS/KP4YsXaUqmvRr2L8hDhq0S9psTYm
eoUaNO1u09TolUGWPIxT8CckqcKzA3Y00iXl2AEuBoPdRZl9AoC3yOlDyI3gvGLJShr/fsnQ25gv
xdzOJv44shzQxMlKN6uiCuJtlE+Q98Z0KB12B49hP4oG9JRZlhQucnjKlSjiasYXg2yGqgHMlK+/
X8nbZ2m0AJ5awcC97pf1rdx03bzXv2LlezXBiLwv3nZU+3f038BuJuL9awh4CfAdK1/3b2QE6ISC
VLPfuY22YxpLmaNbZLfbtEb6ILBQ91VZqP1/vj+y6ClRiQo4+PBfb/DxXk4DXlm/goqGgMuG+Z1r
Mr4MUGb3AJvpurEivlhMv69yHmw7HDiCJ8JfFG3ZdGG2EM83DQHX34IX2M9ctmAaX74fKLEFtjRo
D/Bhv00tfSu2DJx1rx29l28FS74BjQYp1Xgags7sIORoU0tprbgyA+TJJnXBg2sTjWueFrB482Ub
872Na6jHMbK520/LfVtwwSCxj4Cbd/si1/FOM9b94vdnMmNbLNsyacZeqUMjOqzG49sNAc+yFz0J
Szd+Lx2jQFw1Memy/B+Ar1+GWmA5qA94gmMUtzT6G23TTIDcAe/GD80wpDjrjHOP1bAMKLMmoPsK
gvx/X11za/Zz//08uaPRP8x2++HTnWdAGNquMPwVrbbODxDBZ4Cq3kqjAAaMs8AcgJX0+0P9wmlg
NYXQpeJYgKzw5zdhxQ9itSWXJmdoJf96RkIJ9WRlNKP0XVaA4kFFTpv9Q3WtwCc8UEvxkX0vjr8/
l5/HaPiD8PzkeKNwnoIOx3P+C6XDZhIDvhX8ARlkKGNtEu39+DjivYGHbUDr/E/3+e8HRHYW0LU0
L2KAi8UvuKJsbBh1KmTvje+xUXCJHf8ig+h5hzW/rezfX2C0Q1f/88HuVwjsNoTCGRZ3vA3kVyDT
d4LyfuowZL1VjKXZdtB+TcmaJEdPx3w+Cs02e+8WskLt5fq9nkOqGTwE40axH/3DGf38pOOMMErt
IfJIdEkgi/uVRVqLMFiylZj3EKPsi2pBX4c17p1kqOttPrf4CBrqVqxMqP33HdEEzX4i0L4Zt1Wz
wWR/TBQUQ2HpUVpgkDDa4NuxPlh020LkRUy1vNE/+q3M/v4ifv0Y8cHRkITIYgckG+HFx78Cho2Z
Yh/Mt80o98q0fWuE9Jj07n4Nckfxdq7/PdyTgACBuBMvh/0Wr7Ln3fx8vMyjG0Emv7v9vu153hhR
hgMq61DaEUHB/9nxAPnvkQdYGDBA0b+VA7IwINFzK27ftiU0yfunkckO66Ifzb5h/P6AP9cfYJR4
Ryoe1F2UApYT//75Apd1863dEnmGhsjKpMqUyshLCgfEPy7Bvx8KHx0kuSly7DBk/lrqFIvV6njK
z2+tyJwAHcFzFEOL9U+M8Xcpxg/rD4A6DlVAIPONx4Y37ecLC0PwMlnbjCe7wfAzHuLE72oEh0Bd
N/w5bj3432oYOfDFolRsw7RYTgmfInWF3RoSHF4NUgP5uY4psIfwTrGE8+G8ojdIhlvmWxn5tWIx
KKePozEKY5AVEIqbg+rcFk9VOITpqOrcJoDaromPBpLeFW98nkwxjJB3rFeR8TeSN3MByYyb0zYC
JiIg1Thj0MhaVXeB0PgovjcoWYAfg7/mra1Ah55js0i/lbG3UUMuIUr30qgYpRuj4d4GLHMcoKEd
8LrJ7hZmEnwDWqzUZbdk7PZmLnirgBriA6z2UOfR1pZynFQEO9gI2X5bpzrrhCv/gjwMtk2I3N4a
mW8dFJi1Bfd3M/m+iWdmJuYCs4VM44POBxxSSUwV82UIxL7lVecVEpVPwLQ70T0StL0FuU3XqaD6
QqRhsIMB42yB9q5vc1ixrCMxdSOdAjcBBCYD0l6KZsoHVgVu4EuoSkOgHorvCljBsuXADRa3+ZCs
xbwNH4C574wWesAwTm+HaQSQ/qHVoGR4DRES2PdjY00UiUpFaDr/XDF6jvllkvolfokSv075LVUL
0/d9UQgZH0Q/BiEmYbwOyk8VrJKgng/9sOKzrRcfb3aF5w/IxFyhNYuSvFrpypZrWYzTuJWQeywt
pukit+BF2yYcTzSEJvc1DZVcm5pRNNx9qbJe2eceyEvgSvgvd8rtey0y0Jvw9DpXqNvi2DddGjt0
0d/6LLBDe5+49tO+6bw9Gt23brDPOomRzRZQxGiYFcNURahkfMhwGrGUcbnIYC6gWrVD/qD7Iujg
NEp4UjacLw/J2kJkubYLO7V0Juc2JNuFsn4+A8kY3mc2hQ2gSJrbrIVqHZjxbD8wPNRnypNhLLH6
mldhdffMw3aofRExzKIdmU4YdgEpxX1ylevwZZBYjv2i0+t0aXWd0QZuPhMG9igyTw9iaN27TXRT
eMDePR3yNSQdnthUfW60e4gjqq8sDfiVmscJzhhA0NBt8PM8uAKGuyW/z3RjoJvR7RcY9FjdNZpD
o9v3dcIKc5lvsTqurAcL3MOhhl+dr31FRZ8dF/zKixzz2Kv1gztBJsC+mEJ2J+mjbivXQiTHRoTD
g6bA5ssOEM1YBmTgj4vf8k9d0CcY5Z36sORxewjjKbyE57ZpyyEIyDUFTHe004h0UZGxe4CHLfRK
Eym+RKA7MM9EOno/x6Jpj3rtg0M0qun9OFMADigF9bh6d0lGCwFvopa8YlnBmvy5neNivYACwX0e
Yyqiw+D0hDGnVc1aQq6af82nJFN1wAJ7qQrIEWoaTeLez0RiTlLDVTJOkYFTqxk+hWLU1x7RsVdj
Gu1PKEt2DpXPy6VHO3sTZnK+APodXLaSNDFE8233JVoW0pfblsMcOEFX+HHRZvlqgsBXcRttn8ZR
DDEUBRrywW0b8eQ2ne5g/husq/W2SH+ZOm54GUa6vV2jDIUYI1U1L6Qjl7ACdPrSemOPsXbxVdIp
XwLpfUqW9XPoGIx5EZbPPLqpBrQYtiX3as7qZB3IgWZTf6sbaj+uGnYlEYLe5mPp4OOUsspanugy
cIR+AjM9lCTu+hP8ujCyhGq691Ev78dmnST8lBN/NM1qnq3XKi6Nd75ikdWiFDg/sI45MDcsPN9s
FfX5clfEYwOX1jaLT0JpWB15qJ7wAlVTaj1H9wVIhAsd27xyNmSXtO3ppzFP/bUA3j+DdqAOB2VT
yVxgMJE6fp3mwdCWXSSLTzZAU1Pn6M9EmYjR3KVLKo8o9GlaFe2WnadoaO4ga4G2Y2nsYzz0+jQ7
H52EntNPlrDHBXPy42bUlp+MpmspjOJfV9yQUzNlzh3QBq4Pky0SVlpqwFpKDgtIM88XaSH1yaAP
jUoOO+lj0U/FK4E96IOwbHidt3n76vCA13M2xDcUwoJTiJ2iNt5MD+gvgzJZ+vk6sKN82cKhh1ki
YhAyAU6+bdaQYi/zqEihaHPgQYlMz3CCsEqPvThJ+F4fIYUiOP85vozCnhxFSsaPwOXMXQE/7Tla
u+JBKQtPwCjMwWcouRiDVXvb03C6tI4ud/3I7Aeb5/QzkTOKQ2zW+ZauCosHmNa7iEzuyttsuWgX
uDyA2+T9iaWK1hiPobAE7FFcbIFl14w19n6L8+YxB3Ty0Wz59AEbPj9jsWU3WxRM0Aim7bErWHIN
ljci1aSKrs63FXa5ENKt48aD4U4Cgr/jftCmgjIkPNpFmI96cpRjuN5gIS6ou4IQEAx/oAZ4sLdC
oWYrfyCZzM8ROL9q1ht9l8+cAJm3wZeAxZBsXa8J3dqiWpVHr1tnDpB2fi0TMmfTIUSiYQfLQ6HZ
9RJofgeUpbsN4Hl66ib7CT/DAfS20dOo0MEIl4lbXwjILxMdtZfFoOMXFzC3VF2zhDeQ+rjHNp5n
c2rgxKRV0UTZFWWDzY9FqPoC1txc1xA7UFhBwPnWebGprBQbhPylIqy/HQJw3ldrYDLc6zRcJntt
ihlET+RttFz01Kh3xNPgPuuLFhJ8b5vh0MBC817wdlYH6CLW5kq1cmjrwPYJBISMRcEpm8dxew9H
o3XNaW89wrowfugGibs2LHz3MuWp7aooQ+dSJcqx+QZoiRgr4iL+Yck2GMaHsEuvoW5jUb1EaBGv
Jgzi01PSYvqzqCNQ6ydwSYa8h6zoPE9pdpnEPuzFB1i5WDyXqzdh4S5jFLvwIqdgBE6mW3tbN/OY
uIci4FJAgcO7wpbwQXMkGwS08A8tgWoGLnfa3Q8rDAKnBYOmqMLMxOH1UgjfV7EFjn+TdSinNQSo
Wz0A2boUiFCo0iiTl1Ow+lG869YgLTaC29+HXtXAaZTcVVo6TmCRmqjIp3pNRdrFANjHAeshB71Z
uWiN1YFGrmuud/t0WqoeMG+1Td70JVEriJ/MwRjatzQZDhxE4Y1sAZPWwrf+TDj8u3Wah00GSEzY
6EJyq0FHuiRby3gB+51O8XQbJIXPKiUYHcuMSgIoDpjdU6QD+2Uu0JoQq9f4NAwsIgc+NzEyBdDC
NcFQQcACKdpSZk36fg3okKExc/nadhUq6YRvGMKgRTwxipDJ00OjO10m3ES+OEiVRVlz0LEfkuQm
CubUPYLMVewsTE4/8Xl+2baGP/JGv/BCJ6LEmKAeFugbDixn9hRi8whRJFIL+ivbrro17m4tQXrD
3Nii0kZvuoTRN9SlUol6sH2X1tama+nylqK+zpP6PHG2HbOhA43HPbsBw5iHVeTHxdQbNht6V4wN
ecggorF1OwPrwfOAB6aEHm75AlO4vNemH/PDmGX8ehz64cGZceIH5+HvuQBqzLMyUL64UIMwddyb
7igNSx56GUaHYmqGK8mS4CaWnsLIAtJy4CPI6wJjUR3HbP7UO7jJNx/HXYnwpU7VYTEbJChE6XAL
/eAyXWi7wJY6LqGvjOSiouk46xIeMAbJJQSR7mJMcXGHFSD3w8Zs+4WB9zYnAX6ttliUC2xi0t5i
l8fm36YScQoC/QVOgb3HrtMe3Z664XrdPImWRy9A3vwRwpXiNISFOmY6E3eBCG01q7R5Dnv12Ako
wTgGt2MWM/FxWOJpKBMyDB9JyOyliwnzJbNe5FULcPSS6RgXzUMg3K2fKwy75J3AWHI5L1H7WTYk
e5GMR88yIsv1DOa2TrQZLggg4yeA77Hca5rXJRGhuUkZI+hbURz3h5B+pnIfhtde7bu2j8fXYc6D
Fsb/FkQowOQhveiTvh2q0bYeiQ7dhmQRky0iqkiHOlKmQSuSm06P8WvTNHAexQj+QFxKlzV5JfF7
K8BfeCaaVScXKnVxVk8NhJwWvZbkl0oP0x8aU1tTSU1I+IKNd7HwI+bLfA4mmdaTFsG5NUn8uOsG
jtE2S1e2a6DfJYkXrw6eUWwPmDyPg2NQBA0sIdeg7uyVXiEqgbsMLc21H51+RXqLb6sRMONctnPn
P0/TirWCRYk5zWmgmF+QeYH/BCM3H3oxk0uA1EhpWFq/oZmHbPQr8mJmdkSoxXRFV8xvZYB2ZKo7
ZoLkEBgFTX24zcnTNHbdx0zPvpIjGesuDEx465YsegC7lheQzqGHK9NpabrTgqbqEtWvXw7eNI1A
K1eg9YSKIxhuSbNEAbyfuxptRUqHPlg9w2EARQoeogohIo2gcj7yOQWVomQlJJo0RLtgjJ0rtpo2
Rk9NerY996Pr5bt4iJaxxlTBJEpakQ4bElwix7v1FISx6Om71BGWlzIyLfnUQTYa9NUc5F6wIwgz
6cMb2QzpUFSYtj3ViHho1OiqDBtustYN+Ku8Kx3Ez3St+3llSl6tOYtJiJwJDGD6rpuBDpHSQxVd
uKN12rTPnEs68HrBUgGNAjcO6W05ezOk05GjV+svXOMC9edo4PFPDg1Egqo/JAZc2wMLY3AvJw01
4dTXdqVBKO6E0xKfAw2gKXQCSmZwADNU4bj8ryooshD3cRT9Whe68clzApapeXgDawO9Ew5TV+zQ
aBwxr69gbN2pe+gFdh4E63DLvnDKQp+eoKvesN5MhGCOj04vTdCUfQ6gK8Bky8SSYotAOZ6eXANA
Ib+e0FD621AU4Uorx0dn5GkDu4VPC1sesgxeSe76WdUJjHVrf0UcLm8rW9iX47GC6IUo9kAmWOvT
QwqhaksuQ+cMcjlq0k7ocTA7cHPUOkcUDaRqQy2hQrqJIeZC664LVMwVESLjlNNTO2VqXTVQ2BlI
aguvtHXdQg+897TtDnqB4qYAdtAP+fWG1i8/sKBLGViwmRXalRE1BT1k60boCbyfetK56x4DqGsm
xOAgjL2kDmvnALWJ+hL2El0W3CWNlYchHWFrnC10Kr7cYgPycUvd+s3FclnAAHoHsHQ+Awdur4eQ
kUrGqbsR0bqqgyYKYq25ABGsg+5BFH7JLgxauKwkvV4pPLmL7E92CqHk87le4MoOZ/lFbyGTKK1U
sTLFPurqiWzr+7ENFo8GIegO6EAxITKhk+RkUzqpGgZI/xpszK+6jPhiove5bGVSL23ff7ZwhFsY
VWeMBv0WwEkcWhE1B7QTdjy7Bi79LzzwO+KCjjruq002/Aif1syCo3JRDnFObIq+YiEdhgNdw/Ec
jUP2sZs7Go1VxmI+VAAUWzg812wdbxUyRxDCEiZueob0AbIJ6Dihsqug6TAzGqQohq4I4NYtx+St
SmrQh994EG4eOTcyO2QyhVufjwOk7C6BFwHaOq0g3YhXN9Z5nxSgpIKpOcEXhA8m8zwoCbR1Z7Pn
VlUOgNnrBsECng1W3LsgHHCdsIWmkUaABD7smhYsLw4C2oqvAcRLAA+F5tcByvD4guFyae4zoeze
dZG4PaODSS8tzZL2FSUS8QJkpuL9sBB2Ay0x/8JthDufL5uHXI05ICPb1vpSt+HymPvE3S22a3AJ
sLGBHc7UgGqaKZgVZFK8jwAfZnUhhuUiAmjR1gu0MX8shMJHmMiRnnsqBOSJNnkwjA/HKe7D59SO
UVlk0CE2ttug0B+3tYRdaL2FpzJu69iNM0xdXQ+BfNHOxXzBUwt12thv0ExzBm97vhTdLo3ANFzp
PlvjIxgi8KwhgbGw5jPiYIDRwO/QlpPOIC8kfDRoCvp1vCFOu2seR0gqCROuEQsGgceHxWcTlLdT
j6uEGiB7obbJOXKAGvrOBHvHO+JVmcjcCda1LeFjLyBHkaZtamzoAsorwCV3mwICUG6p1ulBzhDY
1SRU7WEzHj+DPJPxArIRpeuZ6D+XsekPMRt9tUzJ+jFDtZiv/NRbXXdmzt+PiZ0cDpckBgNBCxRI
xcMN6Vh8lTedzCATYqsqbcSKqyBo4te1a+WlD/R4B62eqKABiz/BdeZ68AxZsVZtMgpbZUjZWmu3
rGIsO5tP7OCaNu9Qfy3pEG8Tr8lxSpfkKUCkgb8FciURDkIHtZadVtHHtoDioVQQYtwOUJiEh2xJ
VgwFRQxXg2Fhog4qEs0HmXi7VNg30dWhP68bYk2+37f03UIWwNAkHthtjiyUZwOVBS9n130koxqe
7TQMJZIqgT1CUQmhFJ/xyHf2Iw+WkKO38kEVoPO4sQ72uRG4y0vPXXBhBRZ1bVuZvZvcNFxOiYHX
w2byGrhAdg5YmD8BMW4zPAY8fdXxRg6ehuP72a7xhRyHPRJgzpe9WwsVpDM9IJ5sHPPzSJo+rbcC
AUqlagt/6pN47t7DLdvWFuAW4qVGSitDEndA+xJd9evQQBu4RM8NW/1zwaYIOTouhHUykQeVd+xP
aO/DmiZ0eszR7p8iyqLXASrs5xA/kpSBx42D7P0ZnpsciQBBe9LzhFWXu09Q8U932oUrQnWmIYyw
Dra7ggcSHU1E1Qn7ASz+Lh+Rb5FBnIKfvl5MbP8QADvq3GNQMQjtQ3ZdEw1PQd7RB9EQqioKVP9C
6z4CFQalpSTk8+qA/tuD1MCD7Cs2KKnmGhw4XEzPmGgHpd9bOg40QdZGY1DlxzzftUnWwP8MkYBf
hTLgGkA4Du/oCinNelpieDXimgyhR+xC6BoEO1zA7bBOj6z1S/I56ekgz2LI1UQrRm04BbD0J3Sx
KF4SahZwWtBHiCJq07CG8C7a0Dbm4YpUDpna0F+41QPFLNPYJ0dK+yV/Sft+2hPQtOx8hzqWNMhj
Q58HnUIdrCnnELRQaKwgR0YbD1XVCi80Fk2K9wUmkII2evgammDNxhqEJoR6h1Evq2zAWLZcQi2E
sLHdaYFn0IAG4YJvobmfST5hhGmJT619GvKFzaIGEZtj7oNlqPXiVohhdEM9Lgi7jw6hJm40r05u
c7SW+C0IswOvS9GSlZtuUBnODK5CUVRArPcroSkPi+7UcD9n5g8X8C1OypblyCsrYRjJUn8VTCMG
5iuxjqxLKx8WeTYff086/mJ9A/kHAzUCWtBjgpVOIXz4mZzrQ8wcwuvicyjgpPjOesepTEA/WYJE
ovO85AilqEJFbZyVme1gRELwRohdeCK9zx7FN6Lr9+f1M0OO04ICZH+N9258BQG7G/d/dOQBwsun
EAr+r2rQO9Eyv2lcSNJbEOVj1lAHSdoc+gAmhBaBIOM/3Jif6e39BCAUgNcVeZlgL0FW/XwCbbLC
G8Xb7It8OwH1pjxRsuiwEoIBfN0b//sfpTn8uxCGHzMY/k+RD//v0hx+Coz9Mc0BWaJw7vy3FOBv
cQ711+7T8sl+/fvP/JWUmvwLIeoU+SM022m3FHKbv5JSk38hwRje4beIh93j9j3KAS8KA6IFVSuk
GHjTLrR5/x2ViheaU7g7kCaVJjFkWyH5T9Ic4LfFo/ID/033eBQoJKBsyguQ/L8qF6SYGxFB+Hle
oel9nsTUaxRWsrjSb2qofGbVdNRmveuGeNvh2bnCm0yLqmehPgrYg0W5kS16Zq1D+9b3MoUdM1y+
+indy2sjqpzBLtDx6a7Pg12O2b3QAJJ34loNsW0xnlYSghP3BVAs3MT2zFSSPAiEN1x7P223nUgm
ODORNnXOzMhQu9GHXmKFyhqZP76EkA1k0T7TIwzBXoHdQV6iAs8X+EScFpxcXCIQVF9kW8suhsBO
7/uC00vIMl5EZoLntlPBB256JCthkDy5IuYHuLGQaZmP+h26Q2Sp+PF+zvmXJJC4SDTuCIuJ72m8
ymNRyKZeEwL5C4Q8p5DLPzUQO8ioC8xwfbiBWNQtCrNB1qXZcPRmju9TmHER/TTdwAhFShfH922U
f2Czu0Hn1SPgsn9YzBZd+wW8UCf7uYwBreAPdY3Mqmua62em0Fps0eQv5cpfihTQnBnmsiPkHulu
LyaZRZkNw4MXwfZRQvJca9I0tcy1O2Kbn6u27Ss8gh88YQeWAYlFG7WfApQCCX41YG1yyrYsfEdk
EBynWQ4PfCy6J2Rw0KfIE9AtfQe/D2cEc0TuYdeeTNmEmPY3fQfCfMOuElxOkKd+GmhkP2iEb6IH
A6ZQEd0dwGwCVFiSM8u3vMyTybzDjmifqcw/pGM7gD9DUFA0riCsGGagDa+gOhcmzQHO54/dpgNo
GsnyiIGeX1KYELMq46O6jwvmPgchVL8VSDxyP4FCuFWtQa7mEjc+h73XbIeu6R8IUkMPxPa2qeOB
vB+7qTjCIQnlMWlScORphGDWua2bLpiBBHpTnKwhWl5wHYGyald0NGDsYT2YAV3GkXdXHIpsmJ+Q
sfSYQfd7RVUavlBcOEhXIOiqFZhFEtzL4RjlFsQx8Wt4tawmQVyCCJMS4UTT+ifo3y045RYA9Z9r
kS03XWzR+fCeykOXtcSWUccrrUT08K18/UeF/v/j2J5/W+jRYxTY5/99pd/fy3X+pDSiKX4u999/
8q96H/5rr6cR2jUU8P+p9YjtSTBn5iF2FKQO7ok+f+ViJ/+Cq2PPSs/IHoq+bzjQDX2PzE4hu4Vr
A68mRLrGf1bs/yasQvYgEDoMlCHOAhLHn7sGGqSeG7AKZ9knTUU2pGsid/nph5ty97Zz/Bh983Nr
ktA94JAguBU6VVwn1Pc/H2Qa5gDWm3w7OwnEzWcj5vFshh9H0unw+0P9LFR9OxTFbcmgy4WE8ldx
6KCYhyKcbGc/Q/3QYlC9ioHCl6AwFDacdjqryAaIG0toWeTr8A+H/9vtzCEGRg+GQAsoVKNfcxni
bsuTBVLgs+iXD7HK/sgBEvz+Cvf+9sfNec9aSpI9CTfE5wZzy88309pgdSGLzDmJlg8+IU9jESHI
I46ASWzm6+8Phtbx74ejMYwNNKV4oSIUfz8fjnBDU1+M45nCVHPJpUIM41AECpQmU0gGp48UATJA
p7iZIHEng4DYpis2zK/SKluPA2vLLObQpjUilxduyQpVzcNcmMp3HQd4NRYCQZMm0nDfNHBgQIR/
EQtFXmOxnDhUOH/2FExGuYOAT5jrNIbywqlaBj25bRDeVJMGQWfYv/zTKpi9blO+cIz9GWo4UE31
IQVq+ke7ZrBVKkvugQ8l75Kpl+/TJBDl/F/sncd25EbWdZ8IWrABYPglgDRk0rtiTbDIMvA2YOPp
/w2W1JJK3dLf89agl1pVZGYiEYEb9+5zjt1XGJAPyfU41WzhlR+Hjccjj7Yl2o9RqVPhJVcjHh97
q6q+225532T2F6G8O0inKphRbF60+vI5mWx0eFUuIg27KYbOuQqLVnWHonM4MdZGSGdk/tanPoBb
nt60KwVR5jd9ZJvVGM3NLK6XBXDG10R8YSbWs6sZ8QXIDp6Z0m0ZdUzfLKHxfEbRFq5Gnl9TpyWP
g7DLAKFIwNQMJK3Z7Kg5AR4VuoIox4rnqpZOMKYxtn/eOl86iS6KiCfSsAbJvCb+afDycdlnDc/+
zqVhlXqOEZhe5p5bPc/1yxrnEGNfLwwWn+za1V7SYupv6sbg93jLYj42RjFdln02HrFUlvhk9kPF
t+qkl3HV9VdNqTsRc8FiX8FI7mAe89uuYeydz/gyTOto7idUxc+cx71wnTrcwdLMHF/HTO+wtdZX
zBpxg3rE01RFTLGM3X8mJlpV97dVL8+xv1o/qAl7tIojSLJxRZEijlXNvfCBToxDTZelsl7TondW
3MfHBE7MWo5Ysvp3KO/yg2a1/dUHRzGWa2jiYHL1M0vRCADPHRq+ZIf+Pjv8DlRAh4rbzJV7pnVN
hXzQpSNpJJ/zsUhP/NjLMm2FStyFSzvftWvxlBsy2eGoqB3sqp4uBylQrzPCp2+VzHdaPBsHExXO
0cCkCpJpsE9OK7vLldY6s1NQuZtq5bnBHQ1Ou2POr99Zcbe+MYHSg5JFc56SXLscEmEerIXOvSjR
mYZ5VRf7Iu7csNM7Xi0pmGMyvdOszZst3sdtutL08+JXD/dDeK7EPyB+nS+XnMar28BpCF9LD3LS
Y9Z+pe1MmyaaHYMyVU6B+FSU84UyUwpYfIr2cS7856ZpYCaLDKWVm75ZsfXiGwpP/WHQ7zOKoKM5
WZ9dSBh6R8lD0eg2xpdcaStT1JDNGExx0e+UreFzP09FiPYkDYTKUVx37V3exWVYd+prlnjSowot
OE3EyXSKtWSMDE2/W9Zxj+Nrcsw1BksNnqoHVfBrE7D2p97Q3IrtadZQ6/XNnugB601O5eYFQ9tV
LvuuTaxHx2k5+hhFX59qd5K3o9Zab+zb3imrZuAkA1BrgSaI0nTkG3LsVl3HZTFwAonb9akxvPLM
hqROxkKnl7nRa9/MEvASPmn24iYAPgLP09NzAieU8gDYVcxAcG1PGH6UlVFfy8o7lZP5VFQpusHY
qIPE6y/s3tNCpbQ4jAvNu0ri4lsMYBMo5uouOqg3gOb2PR+t6aa1YXB2TsnaY0sQN9maL2ds5MqT
qMz+aKGlDZtZzZ8+8DWqIV5Z9/MVU1/BAtpp9ZJ/93OtfDHmTn+MXWXfWSpnXlaiOEc9QQ8YVQxn
hzIdIlFzfxmLWL6ijcNmH4NMLnMdFL2bPzupgyu5nzVl0PXlGBj2Yge5ze5Rel15GJVrn0vOUhzt
WjXdVNLTjphOEJfRuV9cw4Ijm3y+d+iD/OTlnvtYSsi02skAeEwb3+hpzY5mYZuMsvwUmV3TXDbL
6BydwXFuoKiLY6olyWfPiSrK+UO5QiLKKV2eDHauENjX23ORykfLS4zAgSrkWDkU5oPdMcWbq+pl
WAv78zKJ9Fr0Qr1I5vhQ/zPZIm3fX49GO+yLKufOW938SCIGfkGCm4yH5/e6kOYuxs1jL5JYnng+
zqcJo4vdBhS54hLGHPwjNEs5/qgr/lfk/0P6DbUpRe9/rvGxiKq/fRmyL+Pwx4bOjx/7rcA36NpQ
Gwkab4y6qNB+L/KtX1yaNjpSAs82fvR6fivyCb+hWDQxi7N4Ex+2mb8V+fovdF5oA2HoucmAfOO/
6ejYH93HPxWNiDQIycAVCYM1HcOgP1dxjrliJtZk07HBHCo0cdqLUlX7gTMMn1ZRvHs6jYEW/6qo
Zq4fFLmQu2VZiwvPKNpAH7xHb/KKCw3/gKtlLM+TtzFUmMSaXW/tICLqnZtPcIDbcJKRt9rbVqWH
3dYxgW33962vEeMhRmI4fPOujSc9ZPwAXGJ7RWR0DI4TrJ03jHUKcqPmNfVOD/NCfppK/3F0Mh7X
LXbLwsnfhdbqYYlxDVyDgiSa3P7UTv0nw0vbQDmTBfPnaBH61GfmOPesnvep5+WFQ7JPQ/JLMkAs
oPAIXGHeGeQg7Myaz4OTEtBi330SRo7zRO/Wu1nj45EiBJgO1BFOmnvqe+9EU2eIYsmlYavhaYXN
vsqL72ahLTshuJSN18tQ7/ileAhZO7tInvgIXAaeClUmZRj3/K1J5z1Mra1FKagSPmhmc8ztviVk
JylD0Qn+tLDvZm8cou0ncxuWI/N5UilT1Dt0pJIIIhh2ZzDUXdKUd/5aTlEpecmSAdClY9NIqmfL
jMaON2S1ogh1lTyhYINLcsnj8Zv6+1p3zbGzemi3eC3CuVjNZOfjWRyXmsF18B99XR+ij8aOpBgM
tjHK3h48uib6ZJIZ5MtHULUCmlJA0mql2jOfVxiEc/Us6pdwdtyTZ2iPHzdJ1q2UeHYnw9blPjBW
666aPOpj3YdsN6YAo+spgI+5mzLeVJIX9snSen9v5My1G7DUC9cfzGhqt7to4O9yjL/OpMHzv5Fm
5G4dRhGLDUbgxhrLqqUCca65n78vPkNGjuTerpyzd9RNfPeK/5fHzrLDmq0O58FjWj81/EzFVZJG
64Wm26orYHw/6GX/6eP7rngY76aS2woZq9onKbcMfX+++o7x7yi88kLHI59Fzl0t+Lteyt3pudwq
HJ9QfnfD+lRiGLgTHpiIwRth5REB1RbZNeDiybXdx1Xxzc8d6wR3svhixsTgKnVZHb4rP7mgkgEh
MBYLjpvJYzV+XIyax2Iwa/zVtqje0VibUQzLeVGaCObtmJu2LGR8sda+cc/4tg3wSYIL7en+WUPb
otI2zain1gqr3uaSUmpEc5LKS09iRE/VaJytLsYNbVBmVABhYxllQR9ziKvHhrus5g+XuS6u6OXp
21walnxKy4iWZBnprBO9nLK7KXWuP5YXhyR11BHoMyMtsbBp6Bqi6Wl2esXXbac+SU6pXh8W3Soi
gDSWYeE1wcd3q1V8fC2uzwJjB7YQbgGibPwALJ0IkO0uR6Ws9k3b+weZ0CfD3sPfoz8qQxiRNvi4
AbY7nCV+l9mK9uXKNuZPrG9b+er48TUPyCxZB9xGC9xZNOVG/NZmjnZ0Uj6q0ngtaA3tiIUIuxf4
A2pGvgKj+J5gWYlkg9Wja6zmCgOewKw50un9WJ/dDHrIWZyDN+fvGrUGfWs63HFhbg09VsSodO2Y
OKxTMqyM8+qm/t4V3GQcWOqzBqUUqJrtCwrjDejc2xkKx/XFPvhpiWBGW/hlxjwFtrREQOyHBRfK
2Qyby/40C3rYbs1Rb8kq/ag3joVmm2goNzHY3Ga+Os0t/EM8mncp3Z2DMur10A5sJq09TYHT8bHj
ibcwjwaryCXApvLYwSqXafbH3mT6C0XWtmjBLadAS2ipG0N6y9lYD3vHvjPXfD2IWPN2zgCEVuSY
5q/dQlSFgL8uODOCxOv0/IW9XI9u8R2/WS7Nygr4uNZ0nIqwqPiVkOX+3q45jNrLIEPNc9gCbQcA
BhvIW9NQBL80lI9e3H3vXP5zNeYRi76lY8t+Ymtltsfx4YuHbCbC9BQFX+c+V3gdRQUZS9o8XrsN
oUvW7CUXa7aQFqCVsjRCQCeERMXcYEn6I9WpVJ+htHDiwO7XFpHvbW7wSvU5/YxmCY02950ASOzR
SUBQpUc3/2qFHbvIcOXydpCjnN6hQO2RkzssZ9pkwy2mrSJOdlTkibvv4ebyYC2QMC2rj3u/stOW
9K6u0y5IGXgDFGu+Sn/6Ymd6M+4Saym+k/GlKcEuAUUQsDDmIwBIs4cyXPx218PrBG0OuF7l9qSF
CY+i0DS8+MqfG6XtS6ue5XWBV5l7qn0OC0d8bQbt04qwKEjJ4inPcepbw67vS4NSfIVXuXYmYXKW
M+tYu69pTlykrnj8Qyn2bzqLW3vyp7oGVzXmYsLd5Nk/t/tKgksU1h/j0c3WFblm+j0reLhYtfc4
9o3FbcWqszPu9L9/3b804Vxk8FDlyP0I7rD0n+opf2XM4w/teDTmj82ONWhlxdd6JphqaYvvf/9q
f+2f8mrMl4VpYxzn/6y+VjNWWpmqx2O5coNslYBfxBrJc1L/3yHgh5v+PxwCaLIbfIf/+RTw8G/j
0Tdv/19/9LeTgPeLw69yN7037d8/dPs9Cyt+kHEwDua7H3/y22TX+QXKb+vl04m3OSxwl/96DrA4
ItCad8isYBpgQoD8N+cAusQ/rRef6n/TpPM7hWX85b4dAYjrPs8a2uOuMUc+fVNiAuvMP6Sbka2o
TYRhdZJ7d35mKWaLWZ1dzwJL3KlMPS/srdEgSSKzXgTKtVtcL+qHSYoY9xxjuW2VNbdHF+rkyLiT
FgFHJucy2/LT3KJu4M+WQlQhXCbtAGB33zoTxJVeF0bDumG7ti5G1ZVd1EGNQkOuKzFMxSjSJUTo
Vn+XFfNhqqzVxrJS2tj558ttkTL+xeN00iK906yLHgPcCj2EU+chemczPU2LRK3arOLKRFTVkjcS
W6cRLPlixlfhRKyJXkcLwMurXvGmcP+Nh2+8ijGBo1ElBfFYS6os2OaUX1yukc9s97TEZIsFmPE1
RQR2SlCizmAgshTDzowv/OhQU96K2pmTCFF0/FUJp+s4s8zypVXEqfL0XOQLyQTypZ714t4v9OUW
cXh6M49x/dhKr7kZZD+tzK+RrIV41yA3iFOX3aasULUFuoEX4U6lrXe3FLyvTrRcSMqTuAJQzCiJ
bMTOdypT7Wcj8bzbuCRqiCl+rxthDMtSh345N3vXqyR5M+4J9WF7Ay3u3zrMvNJzDgF0lFy//dR0
/hktQXdQaTqfUybi+yWd8J3KHNQghtF5dxpBX8SIpUTFrJ7DpIXQGEJgjMe4oYQH9Lc4QWb2aRnd
5qboO5hsZVdrJNzcuLDlPAddWYw24TmmI49KqwY+s2HtrTrr3mcCZl433/SXFtraCnyyKUWAuFh+
NbSK+e+AHwu45urfLW0CY0tszgMhMsndYqklIZkFn7iA0+FnEjalRDmsOVgbpdr85qkCgYM0/HML
fJrseaTTk13yGu7Apcw9jeNK2lmGWPJsxto0IzZ2q8jSF6/G4cby8+EEIOxgMDa3471Lpm1xTumt
3raeZqDe7IV4qo3VvkqRfc8Jegu49p0HkKUcBFS9sg4J3U4/Rk6fz9gFa1yI/rhyZvReO4YlNJj8
uQtoO1ox34/G2B8v0LGbI7zovT1krTLHI1o4bbgYBMTeqey6NXsxW7xKLhz+QY3M7fPJjRPtYZ17
MiyL+Aq6bbrMpkG+pF11TUmVnEsif/wvOXORydyZFhWQdpFUuluHrlnqTw7udvtMrejQ1KCiGLnw
XocS2Q2WXp46lczP2cA0W/PT5koC6gGvDff5aKRhVramoFSlrNhBs83PgopGHFne2mOdWPGh6XvG
RqNjUWjjANMizzEh+vDkpt9mSkiLmvdwXPVsQZA7mmO4DgvQmafnp2YEslv9+r5RYPm5jE/5BO/l
Y959MWNJE7kLPQ97gKLrGhJxSbj46ih2mjLugy5Wh8Uz8sOamQZqtcHFimt5GEjlCPFROnhD7jxT
HSJjHccRFdHY3Myefm/g97qberLqKMXTMLFRekwYObFViGQf1xRa2MRf6uDF3/LVxVrJjF/p7c3H
Ze7Kh1qQPpVPDZ67G01vl3K6NVCH7DssiRGqpOvBFuo66zyakIhLgzSVJXEChYENKj9lgHQEzFma
FoBDvTaxS5Zp6d6otr8a0CugQYDMoY3fHzhCIn8Xmn7V9/F8I2RJI0E27z677aEGM4myGN8tQptz
KB5HBg3WYEfVNBmY4aRd5FWGcLJcp93oJp+bzAR9NogmK9wVo29/bEgOavoXZKXzUa+S4Skf+4Eb
Y9YOSb98H3tRHtY0X6Ohn43HyTDjz1bhaNVuiVN7cxGtqKeZdZ9G0czF0aps57LugIGAhZn8tUkD
lToW9oWHaCHYzD3vxjb1DxmG3EwuNpNkx664K4Ryr1fZoS2fCpXlkddlw72PTP/Z7wCGLVzLIp69
KWMzr3uvm6IhPAyx5Sc8Kqq9MZJ2R/iKt6/kgOxLTe0rcLz+4veJFg14dQUNDtjXNeecS2R6/bGy
Ku/O4g+upFi0G4zFsQTtKrR1fjfuE6nEdU9Dni7EMhTGBTKn5OwXlYc9ag1uXQ7Z6KKHINZpR7tH
hfYM/uww2ggm07CuLRTAGNWkCxqrts4ObhN7B4RotOJ6WkR4neJni9Hm89Dq8oU7ru7CbJzbS93q
70WcN3ek8erXVl7UocekSIwlt4E97/UFAcqypSqbJpa7k7TBmgF+vlnSrr6NVc95CbNGjHuGeHZ4
Dor1oqYnagU5WEoonMx4atJxuud47n2FFQaP8lHEdLH5WfPH73BEySdh0oPRYJwDaTtPtY0AkDVV
QBsXE80W9jm1dvFT0tsHElA/x3gM4EniHPADHXYqpo1hZeundVp91GoNXjZu/9ZVzF8mSz8V6VJE
vWG235IYmVGRa5xYPCs/TuZYN4GpVhzpRGzcllKAFcu5uKsNcV0nQ30mg3OMQKV05KEJoECAin1u
I2lU6jrBXCpqK/l1hC0nJ5hSivoiU/TgZ2sqj67BUJf4b0gGf9tcC6fbipnOCwZi13a4plhRSgvk
DUOMR80UTWgxEvmcmlBsDS6k33qjvx8n4ztjUawUMyTZmvtal8Tqwvtkh6XQMTJYY8XgdcSrz+pe
mwRVhkLaS1MlZu9s22hikhp6yA+O+bJWJ2tqTw52P7tcGE8ZtPAZP1pSYDJhcKyVZAHmQxowyT30
E3YHzbA82CqVSPDSmhblNhrO1VcURzaI7Ng8xB7yxEziSryLK2sl8LCeIoecZoh1We2XkVFmr3lf
4sT8ZAB7veodXveWT/555Tl3nTFwXzlfKrMyTpka0XGmWXvZ1oRmj535za3mgLrgq8RXLA1H3hI2
qHI+em2c76TdEpPSoZ2bPJEeqFjce0NbE4irOd9DaC83KI3iW9wALnq+9KbENzXVEfdLG3at5RY1
vCRc08UMeyM3rq02f8KmTRB7nmITPWfOCJEA9Y8MrQlyTufuJPh0sAg2j/Sz1kkRSqEwpM0OW7HZ
GfVN4w5JYM8+6tXmu5Mlxw6T1V2q6TfxLG9UiXVCOkj6gyjO2+ozweV4VsjlcZbjbWsMN4NWX1Gt
oVkUiqnZEC+oj8eCGhC3IKiFdIfUDqGqY2V4IuCR4ZzrHC29qLo6SEW/M1eX1g05lOrWRLr3I2fx
f9Offzj4GQxm/u7c93/l2/tbhRPX76FsP37k1/OeZ/8CI4uh/b8Ar39NfjyoXGY3UFpQOgb/y7Hu
9xMfQCwcpadzsocAhrr57cSn/2KaSDdwVIHmJT/ov5v8/Hzec8TmJWcw+tmw4J+h8NxoTXp/tkbC
q2YTHp6vQFj0b/6hDfNzg4I367H3M90Cffdon/95vKQMSfdYTdoR8znjsUDCA8qrezfVTGLV7g/X
/9+0fH5uvfBaJMtYhAmwnWDCtMHLf7Ai5LvAcXey4uNqNP6NLsg3RSWAkYvi9NSKijPa378g2NZf
rqK7ZaYxymV+RrrKTwzUUkinM6AQjhkx6FhmdM1wpunEftFgl+EgHJr9Zx1nPHOv0wtDtV2SAHWg
lDHrQ+cQ6OlME2TQuPAIb/OsP/rNQllD705/r5esZ3DCHo1uzT/MCr61EqtJHbbUFwiWCG0uCL4p
gZSfjEHUF/7EiIgEq+w6Bh+9thOKzNBK6vSwdsiJskRyEhw26BVP12+YNanntLD7Z7dNrvRxzaLZ
LetgxAjkqHgUX9k2Xa4gza3xDril+g673dxwlM+fTD2j1wxXsqfbWyP0qqZgbGpqvCYmJUeR3etN
Om52REtERooyvRwseekaQ3Pdtx42t0h73vQy0Y5MuLEa6LX52FGjwoUsfiyQlpjNF+kRwydUtWBb
o9Jxp3c0WXe9Z+91afavWaGROhwuae9KGrfrnMzy1eeIuMpzWrf53q1ddJczibBaoKeEaHH2rer3
sXfb1xzH9JfcL8x7H/VKGsy69L/mnoSgxiqYCV9lrpSAyI2XfT95ACuYM6bvRVp6NGlru7xhWOEx
Z0Gxc3aJGbhcUR8/e6si4CXOeswLNhOhXCVyZyOfv8G09z6loxDES77ep0zEKCv0/pXIh2nfLPqw
hwvWHOaPovraV1VK5yX9svZ5GybYjV4mvoe3lqGIKo8kF4dSorzqykq9kPKl3XEUVmddYW27g2oo
cF6YdC0ssjzWd1qDh6vInFNMUgwqmFpG1poVZz1Pxq+JFMN7Yax5GalECYKKh8y/4BLIMI3Fl24o
GVjM/XVd6kir3fKrbhH/KQr7MtaGZVcwwfQl2rAubsuD1nqUpfg9BJJBD3yQrQdEBnC6a4fLXOtt
5qsD6c1AMPkbbpIxf9n9bMWjFSI3X3HNEd19PJfmWaTy1lnm2dh5nmtza7N6FseciIYD0MiN6dtS
udre4WB7RUiIet/ymQO+Wee9xWPpBpEgFpJqGO4pnjTSa737ju5RNDrqkzb2RKsqyBtzVZJwXqWi
2RfzQ137ID6GP+3Xyr6r5+rFteLGPGb4TEz2bsD7g5xXkWFoNvrOBJwEo8vTfvVak9krIuGwSKoC
+2lz5Ai2lp1QZ28u1+VU+joZgkGKBYu+izVEUs+UnliMY1Y4SqhERcR4OK6TzB/tPveSodzRxfKm
+dFdhzTyDekmoYMdAeYsMVaRO6fTxc4fvLo+zJMS7qdFs4lcwH/UxIXBm+kBZ6W2enuZy6yzwRcH
/LeLWSX3ExHahDO02ZRciw5zml1T9fV8m+Di4CFlEJ1ML30aGpw+sN52Xs0Wbx88KunYp9CB5ME9
5xg8O/sOXzb3q7tgYLBLabRo6As4e/QPRYUPIaJCXxavmtMWD/5Ugb/pNdtwU7nEA+tD+ezGq7Y5
HpvxuptHYXEOmmhczWpCU+JoHOScYWvHmWQPG8viHM1K012Ev8SGh5XyjUczbRi5yG77z24s4geK
p/kL7Uca4jW8wB4/F+vUlHTPdqONFUAxlvaplXp9gdDPj4ZqVHVQdTGqcQwpmsvOtnGegUKmQN4y
pSEX8SBAjRDUUmcCiUsbms449j/jAlQFHfXbg5LEpuycWhvbcJrmis6S3X5jUOCdeSNZsi8wl8ar
wq9UiH98mUY9kTsnHLz8m9LJxFtZbS1EC1uNfSzd6k6bCxf3L8a6dUAuEX/maEP1HWel8pmh4XJb
QmIQooLq5iGpKKHBpJqR439TiJF1W/6v/f//1f43mBv+oSj4i6Lr/0iHa+o/V4EfP/JrFWjoPn16
cHP0f8wDPoqSXwVdhkGFSHn4w84Xxp+W/G9VoPuLvv3Ub/T/Niz4rQoktxcIAW7BwurYN7z/pu1v
mj9R8YyMHN7XhhjpvB90gn+umarOlZLW+0y2Rott5tYmHaoSJoEjnX7ZtJNHWF3euYMaDwXnmkp/
wfwRkWhRcxIGZLcHOnOb7tGMyj7vAQZYOkwMvIdM0N0SJI3SLTXGoJ0X3HBQ4CDAZJtdASvnWcPT
AGvqajqh9KrkhHAdsfjQXtXlmtcspYzHme+19dlB2nlBUTXppzwT69Vqx/FjbnUtbpfikyab6TDD
+2yZP+TyOHl7/mj+VPnCqnCcwnxM6aLUQZaybUFizyiVvX7yI+D1bmaRK4o2QTb2vcJR5E1vTfaD
epDTFZmXOK2Y6cCO1E9jphjbJ3p5qJepPCwT6qLQ8ZsMHjLp3Gsf8U4eSFqRB4wI4WRFuw6HoS+m
kbkwLaq0sotjG/fzPle9q2Clan4xHgWc+6opnm5MJ65fh3k17mdydacDw2WycqTkSZHgQsWTNVnV
ThYg9LnTTZ+G3l6fYwUDGPRJ1y6nBU5ic8Bw+KC4l4zmJ2JHO1J6jPIgTVoeNkB2JJK2M4BY+vPc
NLRUoUrmiNlQCktezM5JsA89A3IuZ3OY0d1lud0N+1T2uJNO3OqMUOiG33UM1k22wOpgDWUciMZZ
MFnLB5cuYp5r1Ld4Iu4A3fompGtBcpSYqiOO72mIQdTo7c15nqN5yJsAhe6U7Fdz0LnQSds6gSHL
+bsbZ/obkAObqMNqhETO+gj7+vWtIsXa3Pt95RzGZmkfDKRZl4xdyk8Nbre7WJ+MGegoGUi3SxM9
NHv3Bq60D0czjSMs3AiaQc+8QeTGYkxRkpTdfp1wikrd3r9ZnA6/wbgfgxFZ9kXqx4u7a6yqIF7K
gg9w0pFiiO7SCdNx8zRUmF0S0h1/ZjVgpUi0kP8eV5NBOS/Rwx2SoTMf4zIbT3NfuXuzxJRg59ex
fMB24Ys+O1o4rZ4KSTzFVIEVkJ0amhYVLowL6EkiPONcidK+KFLHe90OFYdJpuhyHKkMBAQTcJbk
+WiFMu4eMRjtrztPV+/lUMUhgSrrM0Oy6hgrHsyBpkHp7loNA4Kp1eTN2iz1decwZNgNTZ5nO3PK
4sDBYCs00rh5EmBJQG8+KDMjuJeBwhOeb4jL+8JuzUAqvBmnoToMjcd96MY2j2+70O8cZBgB3XjL
3ze1bSLNdGIjvvwwrhmdob0BGEZGJ/TyG6T0euK8g45088OeIBhQTw5fcj2zQ7Jf5sDBtuy4xR0F
jW2+LfP6QuCGE9RF4i+hPyHrgEqyAO5LcGkolFHczhLOnZclb2Nc+x8HwP/1Rv6pN2Ixp/67x+IR
mXOW/ak38uNHfnssOjz7kGFh2ILr+jYO/1dzxBD0OTaEAojih5z5X49F0/zFhHczfQc9PUa3Hk+z
Xx+LW2w9aQdgF5ZOU+O/xGKdP9MjcNocqLZg5A3G92x8X/78WNSFX5LmkZgPUrY4ILWKGGT60jy+
A1VWTAPtpL+Dle2/0HHn0ZIW2r3pd+uhtrUVjI74GMLOFlBMjshzqAmDdCytjahu21ep438ZUGmz
XrcK+zbH25XiE2+yU0Pvek8qLygVqOnZJCz7NvXrmYlXsR7IDy7uyWtXR5LG6C3jP/sNSyKewKk9
2zfaNiFe6jKj/SiH+c3nefGGBcaage1w2Th8TJtaquhx/Cv17gKnq/adzTB/G9D63GrFCgLs5evr
yrwt8NukcAMLnOfb1CfGzmwpnBMKibskFXfGQNjariml+TRaJO/8A0fzAej8DvB8fAXkZrh8q7g5
eIb3U2ulUrada7EUD6q3/JNDJsrmlNhz4qFDQkqn2W3PGLPyb9kkzXM9m9s4SHh0XbJCnxhGM1Qi
wKU5+WqcrlSMfbQ52s1Xg7bBC5l48j5dtSVysjy/YifCQ9hLOZGUZLwekpRGyijxC/G8/mlguz86
7Xxm5Gdy4DAP4HZf8050739YJP+mg7V19/5ALfGh0SZuNzAFHkYRIOB/vu9aHOcTpPKkaaBXfEWH
stwmPJ0/Gaa93OK925/G3OpP2LpAIaY1hsCYkKi9hJSEvl7095YRcEbg27zcbOrfCxKxnYd45d86
yzS/0aI2LhPNnG/SUUBrJt1yixHIM0HE5sHPsvK5qKECcUDUj1k9IyrR0EQWE4aaKyPACIKBe9oa
9OlSV9bXWoznuTeN4zDGzpHMdBzBsAgPEegU0eLAl+qtn+6d7LVs/fzCtpv5S5ZCX9EMmr+0PbSF
u5b9sR8gKuKUmWQ7IX7I5uWeRVlcu8hDWUdFdiysrzpq6H4n4l7IsIDjvvRsKAJsRpYxzDIaQI2b
+wddAQabGWCkW9fL/VLzLe3I08qvKkYx59UrzRccltpvXtlVjL4ZeGMriyHWcVGc+GoKraO/tNll
idLoKk7X5darjenKKbrN7syiTI26VOXHtQfsDZSdmPdaNiw3ksygs2Vy1ssUglae5qxNrVAQzGAd
doqjip8Uydm2sebUk2X5hyCWn/Ys2H3PpBWpW9A74G7mh3fDH9qfjKtiFEyudp8Ourob/LE+aBRQ
z+syg+e4APaAAdw7faO+zKanAhzj25XJxZp+zdtmuW6FGV+g1exe3M7GASot9UOHdcDib7DvKKon
csJgMafeKXf5hKK/5Ls/N9skUh8SFUlnM9msGvN+0fuCCdXKR11Hbb2yNxyW7WrdT7ZjbhtqU1z0
TjsYEOqaGWX62PE7MRy6hi9Wdx+3bZvD62Zbsd93MK5Gi7q9KT39k6dV8sVHDfdS48oH353Rmqha
TBKR4tfZe60Xhw7ioQoAp+ltWOMoDmQd4QqA3bF34+lds0Z/v3Q/hBK/71fb5cd4w/t/7J3ZcttI
tq6fCBVIzIjYsS84iaQkSqJk2aobhFy2MY8JIBN4+vOBdvWx5W57131fdHVU2RJAMJG51r/+wQfM
hcGFzHh5tb97/AprQDCdLjpbXYN2swf3X01dazxmxCbdMm7C4BNYxXjKpnSknceoprnVXZXoK8zM
OV5s3sEBZ802OgaYQ7/mowevIGxVg3RfdNELdT4fxrQKcWjTwdj98w8Acs5tecwDUKa8gc+rOSdd
M4n9c+Gh9tCZ0CdUbPGu9SJ0SLJin4lwV7p3LexAV1WCkAL2evNqYrh1LZQXfeHdg9UPbPpqa19g
sq9hdlrNEBGYHERPhd/C/EqqGIrBr+/9ch6/efhQ13whLAuVyE/Qvyo78kYc5Z7rwXURZ0gZfWE1
R8EeWn7xDMlqvs201HcFzelVXy6iYauqvEMABHasSxjVCvewQ+GqjqK7NZ56rwyvyCLFhaFrh+pu
DmR641t8foWPtrXqpZJf8J9gVB2mzkdAsuFgYkUPraKd9f1ACFmF/bPfQZ51sbnCJ5mI3SF6j8wx
2xuBERwB5SDg4/myK6Qd75oi0S+dV81XncI5NwXpI3TTrxgfW5b+LGLJfkXDjbmEbCyxne0m3Nl1
TgRst8ejt2rJEm+aQ+GM0Uvl86pTE+j7y6sX4dj7qQO7o+/L+Y9YhEbHGZ/MM9z/aYDbCy09tNrk
k9nIGbv6JHph5eGECp2MHWR5NDirH0nhnG8dk9TGlUO7diaZEqsyq8yfaJhnsHuoCh/8MvsLRStu
mXGiD7mCT9B1FixvB1g3IeR0QzCkPmEkw1ny64VAkfjDCcpriAkONYMgf+tSDr4pG9ir0QbkY3um
r+vJeTV5wVaXvblQusWWuyU6N4n4AAneyjtKsebVs/r5YRbsSdu4lIcEG3BGyllxbNNCksFamil+
3UwCSpSV1a4nQJvXVfjmx0mZOGGmff/RAsr9PKS+Y2xQb5X+RhJVmAISVMXtWPUoBn2Tth0MBK+Z
Agu9YgdPD6gTK/JhH2AguZlmAna1U77Tqsav3U/kVKwNi0lz64Hv82KpjRzM4VPrcqywvpJNVyPQ
0WIm5oO3du8XgC4rc/leGWb374F29pjQjNNGW+m8De3pvWgaRkI1IC/3Q/wFkHV1hcENizWzGJN7
oO1/2b5TYow85sdaZMyCQuy7V56NXJ3BDvQtVL8O/tIIlZ85B9JnaWT4R8+NshH+pGX2Hp9CHEWL
vCWYJ6FuAdqw2Q1WMmmST/iyijNcuaXA6XR9BFTlqJIl3tT4/iLhTdC29DpBCiCHnC2vqCUPSqoF
p456KCgEOVhztA48SYBcgfzgKY57eYhMh1NnFpn9MbEjTMtQjjU53mP9Uv6E0wPJrrXBlKM1P5ZF
zb7atyWCI3Z2c21UGOjErsqPEwshgLCH+tPA/rdeM0S0Pwji7UhbMYf5geRq7ByFn+lzR225B/4I
ab3lPH/Bbiw4BMNsbKHL5cBp8EyYHHWz2iKNwDEN/QI6ZAg16GoMVmFKDCe8y7jb9HADiShoImB7
ey6+IOw54/dTpGuXshV/YgK114XKy5OP9+U9HhJqzWEQ8mTCaX64vEj/7Wx/19k6QKHf7Tk/Ab6H
6lP6+gbw/foz/3/uTwQFti0OvSjyTVrHb4AvY38zwEPYs1F8Lngvf/QN8HWQiRIVyOjfd4GEncD5
V2dr+3/4/MHyYwg/Lxzw//0fTNTiz/W3jkK++ffvDVcc58cWg5ZC2Jh34SyGBYr380R+IB4knRNt
HCLIrxu7LYpXN6NyJJ/PtBp2xXEJDJD4acphIbTm2JQyjOvKWzhTRN4QJZYjG0vHT/4gyjtMc6s/
QzPD3CgmepVx0WCUG11H/a6s5upP8kLtg+kJ665LlddTN3b2LZbd1J95RvbjFo8o7yr1gkfAm+Lc
6WG8M8fXEsonTSw52jjjdS+IpEfSoMeC0zE3G/0qAbU0ECMmnOTgxFZE6k9la1oTP863zK/yj4mR
22wmXcl4aILKtqV7Tg85jGm5iopwuI0nDaUSy5TZ2bidFThb4m5IsqffzLByCsgPaUNOCTwqo+TG
zvwxYGzqY95pYKSPWbGR1381AAQvNRX3aQD0XQ92IZnUSvVXUI7VC+WDW6zxApuuU5W3D1OTxa80
kBaEC6teUU/jIgKp1RuoDnUaqNPs6vretSdinVWAOxmnj/JJtErzU2AzCHcKGw3lRFqCrA9sEQOO
pzluB9VAb+Qsxpapfy8QJML4ssu/NEokTKPK4B4qRHOIwJIfgdLkBqmp3FL72+CBDQ7qtCrV0e1j
fwMTZLgOtML+bJaiPY5zkeSLfQR7XOq2/k1glrgc4zbDKKpshkcMOTv4r0Lh+5yP4kNK0OyH3gCJ
bpTbkhwf4v05Mx+lDfNWNfQ76P6w2OZYDO8LxoXt2sV95UZFXXuNlmD8EnbhnKEU6418IwsnuRud
CqNqTJSzDaHNGOEK4Y+3haE79O/ekL+2y/g6lhqOILItOGg4xMg/M44lptdR2zYr9HYxpnJhJfZU
luk5aXL7vRWX6UM4u1yNtrx7hBVDGnGbONfCykZSkoc62Rv2Et0zQaa1+rHdg8yP5zgpi7XHdOHF
qOLuiJQx/Kw65Xc7krZivCiQg0GnYOJ8DhnUKZqtuDY+YEDk3SeE7sBUhLBaQRSc87+cprbDFSJf
6g8TPVoIGrFusW944nvM3ykhk3sfZcStFFNy9Kmlwq2oVXuDThoc3pvicsNyrZ8CuzXvYsxr0bm1
/LmoY+e2HZ2BsBJsUk9ETdWpXKmSt/yDrkQG86eIQ+LRVrnGjaphzJ6a/F9dCZw2Vjocp8w7y5rg
+OKmMk1d0QOTC4v8UQ1qFY2YbZ8nNdrTMXGTbN8q714EWb5pHH9e23a65F914SPBlf64lQjEXxic
TtiRkQ6w8QcnlOu8sep1VUr3cRhcGA5TKvp1jw3cOqlS8+Q0pb5Z8k2unDYj67eW8CsQjG7DaMRg
xoZ52/G+nHExZgKMDU7xTkfKhjcy9DjE+wtXMdxgrTGYMBslrQK5vmgvMGBrjb0aumeHoIQHIw9C
qCSdrQ52Nx7HuPJu66bprkoMHDa4nM7QjMvpgTxqCxCmaFFyu/EhmGTxoDo4tVAQNV7DWbqL7LDY
ogsuN8QjkmQl05VokxPS6NWAIpFeOb0ZsyMVGr/JNtqrwY/abZhaL16UMNbPYFVnEAwWBQe4GLpZ
z1Br3UrnOXFs50C0c70WPJYdNDJ5l5rOSzg02OrPdrit1WjckuUU7eNlt8YR6n0l+gbZIOzzfPrU
SYxjZp5h1JvXWWr101ogL4FQk7zTeAyviqx+DvzJh0HQ/OXyjW11ap1NWvlNBDwW292dp7Lsvm+r
D86ijbamazR25q4068cxtTE3wsYaOg0zDFPlI5EfRN3CcGqCvU9uwHryMPUYRtn66FO82zYV8tjB
DeqziOlPGIxXFvbgGyGRCq4IfTQ3PqaJxy72nZSP18wvCSqNW4SKDunVwJIso2uPb/vGjDsLbetQ
nU0yBa7wrsEpB/hy3U/1fIKhlUWsH6CmAAvWh3aawrM9E0q5wf2reECiD/897D75dWIec3I+rvHS
breGRF29blzNEJPJJrS1gOX3BBgHHQOb4k0LLWU7k+u8IYdyOhUa2v80iu7dnEPwMlxHnqwwfYCp
0vJK5MmayhqT9y4v1x0T1UeEAdGDa0UOPvoAGW5tQpLjawojU21ggCevhY5eE4mXr9X46t7Sob5O
O2mfPUguj4PCaKq3vSO8gWqtB5ZOZpjvkengU2Xwj4SobBwWuFMr9/9SepTngBp8PQ962gHvhjus
t4ovniQIiTpVDjOoXu/Qp3SDdE7sMcZN1qc+6WNJ2Z5dgKFN60M0tf3axhnAaq5CLZO/nKLg3Qpr
goz8fDizCItTSHbRfYbeaeVVnr9NPZyqhTDvfUc6m97KwKNm274vAjvcGMNE3ocSf7pj521bYeSP
JfwsSO++9b6vHaJ8lZULVkaSFyvqAm8tHL/aoc3A+ca1vSvRdOk1OTohMY9q2ldBqg9ezxGp89k7
GAhQxX95Ef8nXgTdNcOX/6yKXL8W2GV0Vfr6/RDo60/9PQOC/yBsZjxUwgti5vIL/6ZGWM4f0B9M
XD/B08JLl/93pYzuUWAVCLd+me5euLN/UyNwTbT5hf7fton/iCD7xk7aXVJ6hSVwvAaRh1O68EC+
B/T62a6bdhj0CZuMcEu7ymS8pgqEluOr8QGq3nQEsaQaNs28f2GBju9yhxKEfqxq33/39P7NZEC8
KdsvmcEm3n6YOaP7hDb8491AXGryEFkFviqVOMX5XEUobmoidfSIQn41Kmd48RnlMt8pg75dEytO
Lx3N0negofrVpxBA+47fkRAtURTiHU4ogbiaPDf6LCasTX+HJ9KyfDfLuDy/RZtMzwIDDHD6jRLa
SQkH8sKpP9maiezG03PxblzmPrven2p3NU5aZJvUh6c1+x7hBFNu2lfl2DGE6sa6/7Rs82KdMhfb
EAaH1K3HxIq0ys7N421cZ8l9PpDthsBKbpYO6pkd7zrHIlZvaQy827RDhXj16+/h56/Bd6gE+SJw
s2DCvnzo71BefzKIEGkKear6CJOyGMMfPFwslkaDP8690hQ7TSSKD7++7LLWvsc3feEzFIJrzHhz
+cdyW99dlrip2GlkXKEvmsVJ5MlwIkJ3nZK88fzrK/04+WSwypVCbIAQAnsi9N+O3Rp4FXMLNeIU
NKbz2qq6K66iPpisVd4k6GiHgrrOnLDZIApTlb9bNMui+PGDslAsF5477Hd2hzfL3PftFKt0CMx+
m7uvWGG5r3mx3IPLCHZLBEe9mky++itVtIoDKa/9z2T4yINCjoEbhN2ZWHxk5OtlPjFcdtdYMEuD
afrcGGOzMQ2C/+g2SKHfc2DMw+/wx5+/KPBatg0qO8vhXWVP+/6LMr3BrVw3Mm6R65Wvadfj2MdB
1lfOyp6mKj6qJM0/xkFI2uncJjuvdnS6tsTof+lhodbrCQSeEIRs/Jx2tv9pdJvEP/76K3Z+GhXh
UWCziDzACMGY238D9XtdkJpd0tu3cHqaKAzAnhKEjheWBlq2YU1eg/kw4hY4rAj88tedqKAOdQ1q
Q8geOaOzc1O4dOB+oWLEfYC9cFz6VeO2zTuSKoNN1FYRjPCFSUJeEaySKJPVSS1Uk3YhncSwbFH2
Xbgo1piUexINi7OVxfcxCZV6VQx+e+rhsfQXRou3kFtEOlnsDQ6+m5SWQXZTLEQYGE7OMVnIMfOF
J6PMhByJpcc7GBcmjVpINYKB3GbONA172z8OpgH3RpW9D92yHQ5OZFlPWD6r/CrCWDOlMs2jj9iz
wONJqfn+HBZyT9NIQjqIND2INiw+pWPj8d4vhKD0wg0aF5oQLs0QXngOV8KxwrtWkZXpqK7diQvH
qMDVi8hMFQctQj5oSKW0ISQ14R2gNBwlIep+z1Fjob5fSExB7xcfdGkm11YXNo8umVBXA3561k56
5fwaeFiESlNju4T3DXJYYi1eCbdTXwghh0FFZDhsqurCrNILycpe6FbThXnVLSQsJrHlvuKv0kcv
HC3YWfC1sgt3y48UnNoLo8tZyF32hefVwfiKnYX7pRYaWCoXRlh2YYfZF6aYtn194xHhU0QPg2r7
sqSnW+ImP4GjWNb8gm+iBsJchXjOAKFYU5n1eFQPzEca89TnPdYjxEO18xUB5n3EyDKF4JpZRf1o
+oZ9yCbbXkhZYUGh3ZqLl09CuuimiiLOQ5QFqmXMoWJz3RW9iO4SiNJk++aTr5LNpIuwv/EkdjXx
SkW1kAo3HdfYeUaSRXcjr44Xr5l7ojQQdo6mDUJFF65wASD0aIt7sAf7N0TJvZoiaGjrWkZo3ZNw
UNFOFYhFtzKiKti5VYxKMphddswKV8FhXSYd8t0Ri3J5Tx5VWW7rOA2+GMOI38/GrK2e+OtgCE4u
nKXoWNl+77vIbrVs52kvIed1xEXGCQrzSI5zC/VNVuluKrxy2ptSAiTh5wZg7Gt3Kq5QEKYGhb9j
vTeachYMR70cilpemsYdAYUGxlJ9Vb3PsLNCKNiFPU5MSOXPeEvZxNsSZiWuE5VIxBA+dgn9Fd5k
cBM4jO0j2SIWTJWGO9jWPZ5i20DoGYA7mxp1WwYkWG8NXpWObHQx0OC5brHB+z0eFmshvs7Ul9Qn
1cJm+YwWJPQ2ATdAzzyVSXsQcL72ZFYQEIBasoVSUKfRZh6inFwa1TXhfRapzEEG2tJWl002G9dQ
bZydaKLY5XZDv9mClsz1IUkFPgt56CSQwvh7KxHSNrF8YhujYZUSu0ZioPFnR2IOY46U98g6YZeU
ElcfjI5hP02FsoaT14SIPiuSZW7doeJIikkP4QdC/CLsXZQmonqh5amSY4uXlKZZcef0WvRx/+QQ
SPLq6ojxZ4CpGaAjYSP2FsFfys2TrV5uCpup0ppwlm0q0valQPhAHxdn46N0PfWx6RJ7P/oqjrZB
7iLnrAhKsHduUWd6V3WjOM26sZ0H2bviCWoOf0N5hmR2KCZfb0erzNJ9py2LMFts76271PDD58ps
l8WZZa3Ef1OiuNAT7m1rdDZ8N4mquLGa1GNxzQkWPhNvw+ou2SW7TSBCDfFRhpEFf4lc67MV4P/D
/CpTw22Pppnic2FPMNTwNH17yaXresY6RFtlP1+Zub98+OXWFfsT90W008lxKz7FgCKbSTES7Hkd
5uBX66aI8/Sh6nxe+Q6c6DXmz9hTrb5K7lrhTKQN2U1i8nWjThhuS6y3sBqGVkBQ50JE2+IcbC2b
Bi/Tmk/EBkJM4VIn91X5TMhAeAzGNCVZAL8G1gX5r6+qWqxKdIdcx+61CbBLmZvBiq7y7DHgtLiS
lSlObRi3L0wDIJokDtbExxoH3OE6QpgwbqbOb4kX9Sf7qrF4rGsM16a/8iJ37/UgCVZrCVfI3yvY
w3JPYGn5hYZ82UPStiBngKQEe5taE4pcFGzhe8OMSnySmxi9k8M2N3UqOad1L6/xa8rcjWt1Vsy2
5zr+CmfZ8LnDmzreFlbFa4LhK1QqB2vm9nPJhjxh4siS2qplx97i7MATJfRw3HLIqPZadINFrkFY
9CMnrQ0c6ndt9mcXjuGTMVGmH+ewR6tLsPwkV+UCyZJbjbHeVpdiiSNX4CGHhq9FrQ0ik3ZzPY79
rZ784jED/1kFPubhJbFC+1khmFmTCCuB2QriDm4rTzs3Rm9is5W0FWYU8aSaZB24skyeqETkJzOs
2EbYOiUa74Rx/CpUY9ByCkztYxG3Il1mdnYwMhGE2fau6Ukz5pcRwQ2/l6SqoxE16iPEYCbqhY8Z
4YEsEvGgYYwygx9amW5RKLNIQcky+x4fldk9lV6zROViMOjdOqjkgdiobuQWWzm+NRVUQJ7d7Jfs
HVIWW6Ft3WGRg3Djag5aVj/jd0D2KSIGcB1BkG/fK3fCOocJC+7IXRo+s9ZLeV+BVLPBWhCndkGZ
eGqlh5d46lzDgqcuirOLZ7bCPzHuHcLOi2A8t5EMyQRFx058IjPEdkfjAIE7tfscjVrXJDbgEWHS
h0gviY+p1kZ8m3dGozalRLi+ghk89LdQ4Lj/jnHOjik2+JjSpnmYWnB+Qpo9n+E/XjO3l6r0vxPH
30wcodwszfx/hlKWKIkXAtG/B1K+/dA3JMUXf+C5Dvnoq48sEQf/QlL88A/fM+HT0rBCiXCWQKG/
kRSyhgSwCygL5sfAHMw9vyEpjvmHE4Y28hJEuy7yXfefqEze9ESwZxdnK6CZBROAHvUGCBCj146m
GdcHUodznEGq2L2zcVU4zQXMtO8ezb/BSbwf+8fLtSD/mjwLjKUu6ND3/dco6fDaQFQH31acieMk
Ttlgh88TT+Cmbedw++vrvWmXl+uBx8A6omGGcvfWgK0zyBJoApPrlSQdr5TZ8BZnmia91459ACXw
7K2NhcyT8lLr6dcXfwNGLBenYffATPj2kBK9YYsieZO6lriLkxPUfwJKhspYiDG4mcQM9TGaQw42
83cf+d88YggPiMcZSEPQXZbN94+4l33WqcAvD10pMNnC3OAToWpsk2HaQVc1p398QQ+BtcnlWL0m
deJyQ9+BHxSqusGXMoRJEtXXPpU5Fg59SIahbSAdHb2XXz/Wt1gbqSTuJUEDjJOHy+D3xwtOyHLn
ONLjHlVJy+gCKYx1N8/4nSKPchBPEIEqyI2sHOiruTi3o1s900NByEjoe/Df9aV/7icLPl83usO4
appEol8M9YfJCn6zCtwLtfA70GS5X5hvjmAJwpa2nDf3W5VhEGdlP+zp9GPnySiREF3LGIb3Lq5b
8qjaWKijqJOpgKayVIi8g9PZCKHeYhzmeUd8EO1DOTXUVbbsvFXi4Y2C8hMzm3IOxAlieZkcR+gm
5fZSbZYWKeekrbu0FVAKFtPLLqXmnPDM3S2zkhOpl0a3HXwT3aMx6bPoPTzMaJQhCgHvuR+D0W6m
jdfNeqSmbSmsaBKwRWOX8DZpQEjdPjNH431WoLw5tx3JwxjRZK1NNyLB4Wr8eRMhPrNKNYeuSNNM
3/ZOODoPupoU48qEVghbaLUaQ5TsjKjZCJDW8J4yA4FPrXp9H+ZtF6x11DYvTE6al7kz7YM35lSG
eoSsH5T2eE9vxYwlbGe2L02oM/Ljzn0NOlOfwaYo1BFuNS920uuz0Rriye3hH9M/UPQjR0cyM4X6
BY8UahyEDzUKbQZn58Hp+KRE3ZBuUkguSEETPVtEewMIBMp9LQaeYzCPPLcO94Qh5EujiAifCfty
Xz3q6jOS/nDb2sq1dxNuoME61FS+K4np7fnrWk2YOQ/rBF/84TbNtfzEgA+Q2HH5sNY0NvJKqpEu
wMCwKzmGqK3KQ94Sct4TXYnkfNs7VvI+GVX4HDTsp5s+HyjxSua63mqsPOe1lkHzksQNL3+LNiJk
VEgNQ0j6Ctc3VgYOK8baIRjjuiMvtKBOr2EgMuxRm9GzeKS83c2L1vSh669l/Tgs2HWYCNz4kowq
TzXLZ1VEsK6CuO72l+ePn6u7tgd4G0nukwAcGIlct1Voni5/hyRhdL2TmbFvzEzx+awPiU+0lmLi
zZBfsoCT5fXw+hxzQilhwVyTIGzi3S3VsMlbHTAgBDGF1YroERylh32cnfrWk+AlQZlb+rHxKgaB
q6jW0bijqZ5WkX2xBi9SYR4UHMQR++HSoC2UNM7GFQyyTOF/bkzRGS4eVOqkdlGTVQlQx40FWfgF
bFF9GiejxSo4k3N6ryYo++8ljz+h5UATKK2koqsw8xrNMsyY2szTleFi1+PE8qmxo4Sp7QRbDqHl
LrQJTEhafUDq6OxIDLdPbrAkZIwKY+JJE/hR6yevxPImacjk8SxjohGj9SacUnyQGBptiPjwVj2I
/Z3hJf1ZUUbHqz4a3T97h9aa9SWVvY7DVF9DQR/3ToAb92owrZrkEYavAaYYn6ioxQkfDv+ICNw7
NSY8OoLlnelGILXnC9foOPFLj+FNNnP/KSTSBcqjMcTphsUdHp2o1xgTOqMMod/50bNdScLgheG8
65PYwPKsfa3g5Z0yMmUc2Ag2W7ZAws8o01yohVOOKWAi+JcV+7I+c8yxlq2oStK9Z0Sc0ovJBlBm
8+KKPnwupwRPdT8OSuby44g4FC7Q8yJ2PzWOaF4muWScjrl6RXQZP2eoZq/hv+dPTGCz91k382Jd
LCEjEyey1EeJHjQhXo1hSG4cx2j9BFmU4TFiV8nHiHcC2zD3CGZkhu9n2Yg/S2iC82EmJTQ42KQI
Y8spGhJG7E50+dHDOfTjHI+ut8X651iETXTDgCK+77DYO4AzP/lJ0j4Xffc6lXrZ/VPxTKLHsMkG
nhOhH4v8oRHpMawb68/BiEhrgQ9h3jah8h9hkOX+Jh3VIsAxxg2GVWLNe+lfO1gKBruwsqo7PVh6
2M2O9VwmQbOptcSzbiwTtXEmiym/gX/nSOQR4+XKN5yPhbD5+w0nVvfOTUILoDVQabdqwaLr3Qxt
tlhZMXaPOC/mxk2JYpJHV8JfmHs3/jD5Qb1PnSq48xObJAA+0pXP5BdmAVHWL7UOqEWa3g1ubMCd
NY7xfK0tdnFb2LwOm4VTxN2pC+R0oHULTgY6w+euJJ5qQ+w9fWWB8IqJNdtb7jHCXy1DwLOk99/E
2liW0oCjCoqqGgMpC8d2/Nks9vQs5PeMFnfj9Ul4w6zattdFEbIPYinNPfnkK63SxuE/JHnFEtR2
HN54RZPCHLAYdxTdiLUjQytisNxYyqvFXecmbApjnQU1V844TMo17EL8bGwu79GmF1cXCQ3qnPTK
hsr2Ok/4tawvW6BPrky39Q10J6uFqpzck5OJ4/zQKOdGDYMJ6uPSk3a9IT9VUBPwF7EXQYyFhear
X3A+SqgSdIduWtD7tTWYRNG7PhXDRF9z9fW2ROUCh+HLRSWBswXHlw+v97otum5PfpO+70dqXxwp
oC3NBbCDpUgpAH3EZEPfCi8m4tHswvpFWW2T3FnuyF2nZcNnxdiCS1YdEV1nZhWF5LTwMMEjsi2J
W2gAuC2Ovr+OteMdh1xm7Tpt3ekxMmr3xUsEG+vUGdmNajqdrvJiyCRHhoiflD9jFwI7wbtxAAmA
VwJfPBa1YR6bITG+9B3xjWjFAZe5Z6qcC2BmacWyCNC9DOs27MWT3eFFuIo7DeDb+Q54VazT5Yli
6AUB2p041ocmYCRJ6lRfPZISGdxkmc3XNJQL7Acf5WSIRRjRW7OJzbYrmeGSaIOR3DOCGURiPCdK
y0eimo3hcfR04TXrVCVxEpyJ5YH+RpJYONuYS8Y4e+6mPDVi8S4LqJbjK6164FBBuVFg5I7QBp//
dVSU6YZ0AkjF+AldlUZIDeJbC+2FyPmTXfZ4vBnJtOV/xE85bngssrkhqitpz3XAzpKPifFBG2F6
NHpMydEhc/RMQbmPgaxWk8aZpRjUJZnHI9Z0UQj54bVD/DPENvshDtjS7S4edsIkdqSbBa5xWreH
euyRufeFOFcOWwxpYD3cwrGDQoWb+wpVRv7FSB0Xr5w62odzDVDR44NKIic4PrvCl6prvxjFdBdq
Rx1Y1xQGA6w4PLnNO7ecxs1olmtPTuWeZJ92S20cPWq0wbuMQ3STtYkibcC5c0xgFQQ51QPfNudy
pYsjJ1955ZSwtJlC9Oug9LZxWNziPonJN4/qzpya+F1jeANBTZZ9qsdymbjEJgUk2oMiLDCMGe/t
Upyp/KqtRQjJF9eL3KMN4wk1ZWmFmUlYgq/I89gb2fzZbT2+EIdMbQYKLuEFm3Iwi5pCm3Hm2uAE
hpk4jMsOkoB/Q4wf2A0Z9CxuesbBs6e2uZV5wSItE3ab1OtYkfMY8d1HugDxnXKVkSZC2b35dRu1
dB0/dCUoBWg4XIAFAQTxtu2HR5yFnHjNvnEvRf+oAZi6pfD99XV+6oIDgg8BKoRL2+/QuP3YrYVR
0pMJ0Tf7olqESQOTdHiTy6TF0aK+9pyldblsh7++7k+tP9eFVrC4sdkO0eNvui5a8sLGtr/Z66zw
XnsDFU4pNcC/Ql/Sbeuyms4eVpnsFONS5f766ssg+c3ThVlBV8wLzk28DTufZAZ6IrwaoWFEAzIH
nfUULLtudpmr9HHDnm82HW3JUnmT/8PmfrmF/yJ2v0HsfG9ZY/8ZsGO2XHevn+rvAbuvP/M388lc
zNttWPhwDIRNKtS/8LqLXwyYEmxs5xvb/194nQCvswDl4GUI56t84G/mk/cHk3y6Mc9nE/D5Jf8E
r3PekjAAzxBekzAbcDniyN/gSmaZNGZkMFHD36HNSNchonUaPnS00VV3zMzST3ErB5VKsitf9hiL
3UB5LRXqqRBJfw+FcXIajLLDKMjt28qA1UJct0GNbmYcUzgqyashz3odXeVwMdP0xo3VSDrOzH+N
hn0EUB4670x3pNPlPBjKQSc3YixdRJwc+b5BdhScWKh+QVUe0WLwlmFYXxCUgpHTaL5YVRf169rr
Eeg9ZmRjC3uLXlj5D0GihyS8S1Oya/oQ4HxFNglSUWZ6IAvF0M3GhHIVi601iYnMgf/71vyfGIMC
IA2eyX9+bW7qAaXuW23N15/69uKgoCEr2YKQvtD88KAAe/xGGQwdXimYf2QkfH2l+KNvQLdt/2Fa
0IpAK4HBoaNxgnx7cSx+IesbNyUE0xh+hv+IMmi/OfKI9l3MJ0kZBpAD8X7LDkuZxg11KrqDW0V+
sMH/RpxNYklvGS2S3dVmAe9Gg25QGn5EZxZ2h6msIiyb0+goF42kXyCcrU2vusL4m7yrkYREDPBy
4ynAb2njJ40LCdokLEhA670TOI59zhYVtk7i4tnBFAGHYtSs6BOi29p0CEioLH/cdK3drUVsdgr1
qzHv67b0Hgcoa79Rob8Bh3kCizEHRSkDU5/d481hnOEBgCk9KlSUGWB5DKSu4gnRuNX3y+fivr9b
Iv8G738zW7hcDxoOB7AJFk0B8OPhbxkCalyeNwe1gC46Lj7GMwYGuAL87sB9U2YsV/JtC+op0lL2
2rdlxoxfwozbTnFATiI3VpYh/J1cUtdRGj6OVuEsNubR+R9/PDhkvik8FhOeEMvH/wH6thAsVLLA
/TyZsAhZ+OHgMb67GbSLOvyfX42MEo8xEvlDHAI/Xg2DSZVWZVbAvlBuflt15bzTXifU3UDU3q+v
tYSofF/ALM8zpD7kpLFNRjVvDxmd44JX5mZ6aBNd2Gs7iSS08rasNwGZBasEl+a7oRvEjULOu58L
v2+gdXryH39mZgtMMTDeCPmn/2bBFkL6UznY2aEdyEjdaDnJDQGb0VPoNegvfv2hf15DLjZrrmUF
WLsBOb+ZhNFSksnXedmhEfP8cIkC7A3e4AYxUgKDLnUz2DH4pv/muj+/JcucSFA3eB7WuOabUjWP
M5XGXpMdKtWOzMz5NpU9KIUNOPDWrz/jm2strjkmw0MB4ZZdEBeTHxeRQ+CJGJMwPaTYf6ONmPx8
1ZjdtAzw7Xe/vtab/fZyrWXwiRmIbzo/FcEgSB7+JKyheZqV2JBzQPB4ao/fWP4/qCi/V02+LbaX
z0SpRqnNJsNytX78TAPTkM6rdYrC2B2zjVawwFfOVDEwH/FXSdKU3lSju4I42DVZtEUDlnydj//H
e3izdpbPik8fG52goaKferN2QN5zkI2eexgJn2jE/2PvTJbbZrIs/Cr9AqjAPGwJkiApUbImS/IG
IdkW5jEzMT19f3BVRduyW46udW8q6g/bxJRIZN57zneQs2yShf59jGLqhBIZlTTbvb/M5z/2ET/v
MzisyRTEHgcmkskG69dLHxJ3aJbYy44pgqPHPnerE9uh+arNoQr3VksZR5KxA3NhRtcQgkGYBxLk
6umb4ZYdfKQhIBE+rvEj6WTDxxnZ8PGSazcfj4Q/nafDg2HRyuoAc+2721M4VjwunqaRMe65rzBA
7T4ciJvnEQEYdg+1lrfeZs41z0OXNhZn8ilnehFoBo+qaOyLQAbxEQumdUXEuvD27pA2+bZBSDZE
H5/r76MWuDf9At+g2MPu8d2polvBoEfI5LEKdCCxRQKuD7aokLuPj/P7m4hJgkdGixZHBBL8Xx9d
psH4iDUBRY6ktpsgW6kNddE4F5RBnbuPj/V+Omd4+piXfQwZmDwAn7+7qNkXjiAYh+kcKcM28eNh
q5etCjH+FXssQjBM4LVdGGrynrWqpjDVOPIvN9bQnfVN/HW4+hYtGVBgLAo4nXfXXPatZvJmxAdP
jf189EqTyVQGk9UeE9UuN5rl6q8/whmzTK0ggZb+GJCZovc3bgXIRIDROQV0pyhaBvRvRZe35MCU
UiHTBrF/pmYSn1LQHbdLacVvAw45oM/lcl7KHi5y0PXunddBPjEp5F8MtBpox1Wjeeuowr1z2Vod
JK4+ANXgXLZ6m2n3ZDsuNzPiSLVBPkhyda/LlxKF0Csk5fgstHamuz7V8RvgEgfiZdVVy6Ye2viA
Q9cWxNKnK+bGo4UH67mwSRzsSPGmb2p8rcmzehgtq+2IVBkqLRTAG97KQdqUdVF8pztBQe+MMbU6
2Q5Ti9EP2atKmbwbkThv2FZ9kOMVy0bA47qfhGMWULijb2xHo0326bb2aCv6BIfvalChz3439v4t
5AjGG28/lauC/PSOJniv3fgmqsmNLpT3vGAf3E5FkJy99d8Kp+E0ZlCquy4b4W540Ivvg8aaz3xn
ys8dKPHrH7c3dsFfmXWq37RWlwKpWAgPPwJagB9ssns9wwOs1K4DAdbu0MIzWyljvujlwgyFTFX7
QrwLI7LRJ8APeGFA32ct924GMAisRNfTe2T59qNC2qyFZqLXn6zCJOkot/kdJPzp2ZU4LvEwZq+9
How1uM1+TqIA7R55PTDv7mi7Wg9+PWBJJOujOlWwoV5Rdpl7o2/sF9CdVKh4aWDr0HJdbqB1TjgV
CzQU+tBNBK3bQ7r1bCP7QpI6UxPa0s/GrNvlzlrHYTU2gILoJRISkfoy2y6TwQLGqJplXw8lY8lD
ZnlOxnkt9bH1mmHWDOCoHE3Xw6VinaNSAQAq5wKQ7+UjRA3i4glLg9LxkiKfPtBLYfQ6KzGmj9Op
OZCLMdF1aLR7NyVjCFe4PZ8TrcxPhV/uggW/9tTb0zUxRd1e5p5xSMal2aG5I4BIa3oIHGl21P2+
vgDWbocZzZ2tawr9bFj1cqJQ6x5QI8X3ifR2jb0au13iYmeOFsaxA75z8aKC0DL6vPEUAaG3nn28
6pvWriK9mSUxGKDEUYwsocmeLzRc4o1Qqlah3dcloUgzbaogG66zhD5EbgR72mPWflRpcwp4Scjt
wIJcVGNA6ZnLosDeh2lBHOc8SOhMwqZQ79jPvSesM+bx636SRPMO1rQdZt8O+eCgyu2yB1KGq90M
qOeihACgq8IJW1mPUREQAVQs0ObSRXe3QUuvLAvSW0LzXoPWfGmVJna5Vlko7eyaRsxgHjXdf6Ln
TNgvkokynCefr5qiXVdZ9onmhbEZzOwKvi12Udu9H4b4okHl+yRh8tDumqdTWlZMwPa6RgJrf+Vm
lnXGBdzdGPTETtpAWOqyuJeF10EyB+1DETEAf9uZifje6UW7Rirk+AjiIe42c2LlqEnsxoBjnniX
yik5oabEOIWpy1wenMW29hPtBcQDgxlcSMPoENY7NkpCl/mi8KDmUJhJHsAejHeYwVg/NGJV3LfD
Mp8LD4NIXLke7G7pfyNiqj/S9ZiOaRdUHJRV9LlP9FvfGcdbb5xnovWU2q3fnxWf3w5pmLVd9Ulg
qQk93rTyaGsIfTZm0cRhP7MWKQB510XtitAlapupiHZ6Ysd8Ebwk8A40J5e9YvxtK5Z5+2DR7UhB
gG9DDEXVtdDlZ69cOlwl2XBld4ufhwnwiHwrwSvleyc3qwutFcW+zhH66moSe9dTyaPMk/HCUtNW
ZvF4ykel46enL/bFgk4FyLU2aXANzJNQVvv0ZHWs2zfm6JN5N1QMzJy1A1uEUrspERYjwuifanzo
e52OzTN0c/9N2rDRMdsagAorx3ucRsKKI92hEzqrcUKooFiP1VN3aJcluJq0zr3pSzGHVkOwtSY7
78AOOoCBh7Z60xqq/97Co94Bdp6Bw1lnr7L1cwC/uIQnZ1zSG6pZwtQeLvYyuCnjjl5PbMUWm/88
tSlT9Ma9lgF5N/BpnXio0AAcRVASkHIJdmKwv06LLm48iBHHqavF1m86cwvedhe7eU3/DkF/NHpa
uXd9OSCxzeyHAvrFJ5A/FvZ6Iz+iCjJXvhc9JXIouiE2osFxGNhBfXYpH4RxFZioU0owjp1nXQYJ
QIe+XUAjOp2xpTPZRKVOlFK5CP9FSS6JiQaDjhgzK/QJMKN3GDt+lA61CStjJNY4EXGCgH6yrpRO
HCPJCyz7A6txNy04pHo3F1pjg/kAEl0WtfeMnoIiTtMlF5OG/GIbx3Z5nLVg/i7Zjl9Ka1Q30tYm
H31MMAgU0zXfdDsY+7BuBueKHXsbFZXnsQEwmlNpzECSBlDZuK/KT63ryGtfTNPBAt0PNi/wDxVp
jkcUydpmMGL/oumm+Jyr2o/sZKhei7rz3B2dw+7RTpxu77rkbwdOBfW3JbH5iI2eWlJekg4i2i90
NqYdTU27DANnMctQEML1otPMxtmlCe2YtGvggW8QRkcgCJGUORQRI56zELseLEiV7YrK/ApBmPQ+
1QLXRncqdnWSzGePmLhXz6gHkGS5hg+Eb2CXWks0O3O8BQQpPxn6IF5xtDJnQ0QicSEOkAjJcLBX
o+ADJqfaE1+xuvj2RrfrKX1LNQgSMhNlyosta7ZJUnvrIGqfJ6c1r7LRUQ9aEg+vdp/5z4kKcBCs
qJJyO+mLT9/YwcXhAZisq/qguTZdaxpaya5yBwCSRnalF1VHnPQAYCXvCCUH8GKErKKSq5lEJnLJ
CE6GUhofHcIHLM5KTge7zvWzPWblFpMS3wyQNGRClPAJV58LsWlEPnTTwYhHeTKIFVdb1FcN09m8
JHdEmJlzCGxAHZ0AS1hoUB1iXCIxCMmT0+4zYFD7oGh4bnwUIktv5aldMvW1ZW/EDgPffq1V3AX8
f19icx3KVJR0guNbE1Gd2U8HV7fizzN5sy+a2WrgrNR4GfvgDhycOqHR8LOTPQUPRp2RAauc/kvc
2hnLST0Ikfc8sDCOd4heQacU3a1rfU4S9JDzwvRKy5FBVX3WnVrf6L52izKKSFKvXvBE+Ht70dxN
X8OjABtN/B+Lk62HeGUD1RtUO3vsDdaQBoFb9lqU6J9CjX0y1BTZ8KlMDuaEJ06543eM20HEXt4O
0QwG+wJfbVhU7skUFUTxbDA2laP2WDSSkOBdbevFDGc9n4gxdKpILcbL0vLDaaP8yJzRf4IMLyNI
PtMdQo80NJWfnPN6eNNa3dp0S1Vv3GEwTxmF3Z2gmnXK+rk8BDrlAXMaIMW1PeFiUDlfC2kEG/b4
fHVYCJ3gstjwj7IOR4cUl7qc8svCmKLCJaUUDRexuPPk0qifrkdChXGXTO7B6SHY6dXgszUB0qnI
WzFZCn6aDKEjUMvbvS/Fd0n+2a7VmiUy3GwFDQVf+lmr9v3cuheypXawJJD0R3EDgeQlc+09ZsCZ
dUpwBYrlVGnd81gt1wpMoGzcB1CtZ6ZcCkZlJi/QbL7lXfKZvtAtcWlRy2oaF1H5EujZGC0FRUpP
Bq+oekW40OTfBprhPDTY6HaY3F7x3bCwAn+89VPzWNKR3tLp3OeqvZhSjzCkxP1aDUEL7JCqNgwL
dgQJapVH4oe+4r8jFVKZ+w7Y3RjOwZw8wixMCAXu/eJk9y30qnne4BezImPZDV32BFZUHJRML53u
QfcHdd/5HU4Qkd2hl00P3hgUQB4H9aSZvb+bxkEeBvYwl0r1GqapfH3NZ/1EAJv3BHKujrKqc30I
f8Ais86lPDrm63bCC4B5NqPBEjpb+aeLQfqLHByt36fVhGHDDb4hxp+1ExZyCjr00ISvR+ZgjtaF
JGlX5CA2kHuWGFz4PbMr8peZovNI4cKI5TEhmTDYe2PR9huqmnYuN3peklMiUCNtCtZDB89SnnYl
lfQylHNN3m20gKKpK0a2nEUAzVIRNeonRfwmYpcXkKPSYnBiunIsRdhIQYBu2BYlDHu1bZheqDOt
PY25UfEzoUnaLtY69hiN6QCQWaCE8o377HfxfNZsh11y5pGIOXeufpVrTjbs5Iqnq5THtDSK3Apr
Y92dGNk0fM8XUMS5OxuXulEseyNB0pYWkAFRTFLkTkB+3hrCkTvXwXpIvWvQX5tmdJ2zTId1yxtI
VDyp04rHrh5YOpSaq0ctIqYja3t+GpmFBvuIDfrWmROw14bH/mp05Re3rMxt1rP829hp+8npAZIZ
A1rdNsnDhU/+0SwEH1JhxScrdSgKCDb5vvKoEaydmh/HG1pb282N2x/R+dOzKcohwilQPf34K4Ff
mbe6y7b/B5qY3u1yIFarfRGVZA829SZVAt8ar8eFZY/GZpNez1K7d4S4zyu+wNnoqez2PwrFbTnR
RkFmuFVFL7YoeFp9k2Uk5GgBp4jcDjXgIuvIrRzxiFySC8hyfpF5ZLkRFF4+IeIyntCP8NTrApZ0
DK7g2Ds1Kv6J9e6ipbAeCwVKup1nidKZ67IrauEtWsmrbkhbWIhz3kUs1ValhSo9vE1FPBabbKEq
QvGSyUAhR4iRc20BYjjdsYj1qmL8Aw29DJqkfaH4l+H+y6ko+ssFHmBhwoMKAK3y7QCPVCdLs0eS
i0SthEZ85Rijc9HkCx2yxaF4FS/F6ce404CR7oecJ2AtK7i7L5ebVAoImAM5sJwfatY3rV7DMDS2
WTelWu9JqeiyGfwnz2q6ajwgly5FyhA553I2SQyKANjInVCQTr2ZSNwfLhXybpe9azMCpK3z26jM
+cEyd+8SJIDEpSOfaeFUbqWHPWGqPf0JaihhFbXdHzG88qeN5G4ZJKZDXLK8+TzwQ7t56QNn242a
/oRYzc63hSwIrxWM+1RjeY2YFa3hj8KToZnx22KQfzvkgK6thR/Nift9oZRYW2CWzOFBmpNxGRhj
fBoIbXiJU336NMcpr46G6vVIm5ze5CjjU9wazUtB8/4YdJNmAfwb1nivvoxRXk0dV1ibWPLARiUF
K+AYFDjqdPOSfUv/CMqev1DpZXEi8205DwLk81hIkG3rC2uKIv1WLVX70vl45PmUi+FUyjk+Skqu
qIJ9TaBSTMJEpyInO/5d0GcFBnf/VTliABSdsfWQ7dcanmIY0MyLxNDHJ13ydKSMedkn3sBYzQEV
izqIZD9IiCCQoi1K4OcWOf5zj60O/7u7GBclCMPr2nJjdLUWZy7Z+Tjbmukw0tFbiA1tUUJc1lEw
tpTmnJbgMeIrbGC+vmRPOAaKUeIt+usqYHihFak18FnbgNjd3omRvJYuIEHmR4R0dYTtUbtf2BCQ
XYIQfkNGF2Owx+gZevA9T1liovfzQS8dNG8llfse2z4iTYfvvss+OWSDMT2JJpu+TIO/ok9ZkPeU
Uttkl7Ks4MsIG/vSEEN9lY5S3WfQEL61gx2/Zc0UnAYnLWcApnyZ7Gwk0sTxZtTVNSNgCLr4OXdX
SLKAWhZvvYYC9xYN6r+J2P8vD/qLPGg1zf1UPP+NIAoRQfbZV/lfzdt/IRVS1euvkKR//vt/W/tQ
9iBcIBiADS9CIZMi/78UD573Dyy1oHtAvq+MJJ3W5b8VD6Rh0AWhDg/rc1VK8Ef/lgqheGAbSqPE
J4vGNPmjd/jQj3Cixm/1dnrSSJnoaVLUdCm9/9pjmIGBGri89UMxrQE+bwQ6Xk+86QTUQmqsD1Wm
n8hGA9anngyEk7kltj/dvD8oAN5lJjg0e9beHKIPolHx4JGI9UuPvEGg1/r+Wq3sZ/1K+XcZBn+U
RILXpIOglmvwKewyPrd82SPPtOvdaD7bgxkuKItbOmh8mlgv+ntJzav1MHSvoTo2mnWjzbfYpxGv
tl/tqeIvkSFXpxQZv+TC3K3/d7bBtmXzg1galoU4e5jTneBgNxI5U1K4l50+1MRZ67IhAApoG9VJ
eJ2zVX+efSYFRsNhcn3k8dhlTOsigcVG1WC5saHzI5Uijd3Xzo6TUxcgQXMniktbUzcLJvXd0HzH
L2Fqgbxxg2fD0nYi8V4WwTlU+QrGtELa/CGLf9YR6U415XaYgM6p4hYh+33OGpf462pHFeGLYgke
ZaX6lAjvIjdqTAUqlHkRsr4tI3fhREZJJKFV11+rydajIvdnWDzj19pOAN8pcVlDPNiU2GdaV3Cw
ZZ8V1nWCD+ifmo//n1j+MrHAxVtTUv53BdUe3WH27eVn3eG//s2/9VP6P/gJ1KJQ1ewVJfw/wkPf
+wcTjIvl0TDRD1Jk/5/ZBOGhThAek4luIS5ZZU//1k/Z/6AWwPTks29x2b/8n4zC65v6S/POpQa8
yqccPHsIet+12RNs5ovfNupgmoraTkmtnLq9iZnCVhafac/p60vyDTM8QOuC66d79YeJ5F271ME4
Sb8QOSa9Upre71uHXZcswbBMMhqVOexQhbg7IzMp/HtZdfgPDkX0HrxnpAssF36dsnorHwyjov9p
G9iNStMYNxZNlx1Vm+4/uCpuZWC5AMRc2DW/HmoxcN8xR0kQwhMR8kABtpiFi1BOnjp+fFXvVBI/
biAebx0NNoMChcuvh4JDp4rS4QayYgNIN5vwOpT7Ng3uNqljcgEbS1vlmUXYgnX4ixCMMfjz2PnX
wfGZr6MY+M676wQXH8dWK2VE1dWlijalu9qwu8uPL/H3MeKQb2SiWkLlZoH6+vUSBeGoYuhiFfWB
7faMTfxnG2fqgNvmbYVf5ePDvdN8cFEODXVfx+5PC999r6VxEI5bqSEVGjrQ2WnRf0ei9oaWvWLH
VF1QYf+XOvV/VZn8fhtRJ5lgxuGE28ZvMoo4LfLRtxoV5brDOpRWCw8raHYfX9d6m3560X9cl8m3
OvDp1K/d0F9vo61i1g1gqyMrW+tjmnaZrBF0Bg27Scdq9/HR/nQXfz7au4eGgT/pEqdUkT+Ai40R
6VD/ZoORFwAdyWskEKt4/fiQJhPpb1eIjNp1ACsEDMh3U9mcFq7PDlZGBm3ya5u6+eeE/cHRbRYf
W3lSbFVHAXT2kRbY4psrdf/UOtZBJX0TDSoYdmoyxw1E6fbrNFnakW5gsDFj2ZGHNW9KL01Cg6SR
v0xMxh+ev4WOdhUc+pRP3484XyR42SSvEXZhG43TmkO7IXd32Gka7b0MIHjY+s24tbh7O7Oc7C/6
QklFGX57RUooHtA2Ca6h1vzrq/+/jkznj6fG/Ly+4RAl3otrczjxBTAtCacuxbKZOlRvKJF2vstu
vUvEw5RZeUhtJyi3TbnUp6nO+0vgXANdvEni+MRag1WHGttMBdqCFLWNax+thAmePVFmf2W6i3Zc
ihGm7yDldmS3Bh8IO7PCSQiJ3oeja2Vd2NuatyeQA32DRcUQTMCJxj1gba1k0RQ7wWYqnYvULh4U
vburwp7ZYVsLFjFLZdtRk9fsupZDl3kLC8gS4SrF8Us9nfVHjUJklNeFFsbO/FbM1q30ZbEJwNof
JAaka3653n88Wn9/QXwH4gEU1tXH4r0nOkzIPBRVAR66SK9ooNNv8PUjBbp7tcTtTimarv/BEWEQ
wa9YNyHvBXU0eAY/WAoZ9civDAF530i+BrV92VsQ1WAFPX18vN/nbd8Bhu2hgFyZDu/FcyIJhppn
I6N8LtkWDFjDkmbEEmD28/bjQ/0+TBF3UhvRoSuuO7P1z3+S7CYKheAIvjQK/IG6ldYZ6K+U95cb
+MejYP5hmQJdjHv461Eq/BmVpOQSaW6vY531Au0A0cz/9PHFGL/PY6tUFZAKq0WDUKh3x8FKSBG7
Jf51wku1BZaX792pguYq6gYKkPBYUjDwSbWDfOg/Ap+KGpu8tr+chvXbdLpiaOCAoJmzUA6/22Z2
NB6XbPCIuZlKb4ebt9yDf5N7e5SEslj2Yh+Negp2vd58L5vRu6UYNUaJow/nalmsE5jB+C9PwPzj
OQEkReyGb+A3LElia5oWp5aI6kTVR713doEOE3+pZXcVC6Rvqafa5xL+WVh22nytWhJp3Ew3t4Ff
N+h8y++lMQ1XSBEQX4xfFFDHsMtkezfXiihDoiMOTpKOp3ourzRd/m1x8ecLCPAsWCzpef/XZ//T
SI2NPqhmf+SmpvNt0nskHo528pAyi4Vt5+XbGBBKWHmu5IvVVydoei9+5t2jhQ2OtHDjcELtT0Wq
CW6QYBE/YC/fF9KLT5afBnsgZfN2LGjoWrks99AI278sj96LDllHMCx+uoJ3o3OUJSfczCKatTxB
VhrUJ4mWZN3yo7AgmspS+I7yXD9aDcU3gUroL6PA+uMoQO6IDxDxIzCeX2+iPzOXzI4SUa6lYPYV
xt1XllWfPFvgJgr0bw1l5kcskulXgL1SDUmYN2a6LVbW/pCIvamTMd+7NoFAmTFWtGFVG6YcMJpI
4w1xixvf59owmCo9+lXFztFzMJ1a8AjJoT8Yg6NfakQ7H5amefEG/c6dOVBi/4jcDoTzl3v++9LN
x2+Iy4MVAj3HH7GdPw0ahxZREedMCF1ePtYxEWd5udUWkAbN4lh/WSf+YdpG6UyJh3U9P/xewSrK
AvkWk07UJvVbAO2Yr/aQ4+v8v3Kc1pHEkVZWNf4VD7H8r4+xi1GHerHDSOqT+8KwErAzy+oNm9lN
OHMB8013yWyLXZRbH09uf/j6opg3wYxjHgJL8W7bJBO0pHGu44jz5mdQy58mr7vFpv2G5eGVLa+7
/fh472t2/7xWB7egYbLhxlny67UGgyYm1K8iYhte3yqLdc9MaOeM9DS0huU7iMF7GAzTNplbFjc2
Vhok5/1WZ7Xy8an8cTA5IG+wCuHAeP9ZzhTN0XTg/QWEIdHCei69OPRDWtbQnE/zt48P94ePpgsk
dU0HZu/NJv/XC3eDvEhwEvKQ536KktaIw4X++V/2iH+8vwaVDEYSt/dHltPP82oujKQx7FZE7JH7
0B+mdDvUZIW6sa8dR3C/YQLScos+pdyNMRmmVANI2Ri0CzR4f5sjf9+U44djV8imHHuc8/59HWfl
LKkoOJlB6rs08WD69ct5Htb+S2VoYUsHJYKLg4KvUPpfXmDjT28wqyFuNut2H6jQr7dcoqY2LQg5
0WzY6Wvr9ZqzGftEXoOCcarN6DYoXxq1dmG1eWVpAIsrnS1dFoIfqs5D9zlq83geUgvMgCmlMkIn
AeLy8cj4w2mu5g7cHYjYDe+Hu+CnWS3V/Gx2areL3CnuEf7BwLQFGgHW8tlfbskfDgVF0gayvtrV
/Pe1nyw3RNsBBY3kEldvNoFSN0ud0mSic/0fXNZKTKM1sJbUfpvV2pWi0/p2Fzlm1t8EGGj2zezF
F3kvXz6+gX+YxDgSZRGWiNio3u8bSeNL8kZxpMzSE4Ji6vauSoi35OsGq3uqKJKDH/vL9PHHW8n+
2nZBKCI0fPc+J+iyAZc7XQTPdQirtWmX5XT1e938m00M/wAj9deaBdMGlVEMJp5PuOO7kewXdqOS
xWCI2D1gNZcOOQD+1B6RMlZxTRoUjeyty5oc2pI1jNqenaOadsvkWdUNXgBersyixkh+D8lZZjsg
tejrwlc0jkuXriTRlC8NmPJzYfmO2CdpCTxL1EZGT5xLIhHSbWirBIMzGvsR/8N8Qb4L3WKkoAtq
aQKJ6Tikxr2rTIAlpY1UbJ8b1eTurKBNzadgNLLqu5tTLEFpyw4mRXDTW/GW7mufPoiyMeZjWVNd
i4AmV/ZO01vjVC1gQiOSGAmtcapa+Wdbqjm+cQWw4z3/rY3ol3pISBtlB0W9rYvBTs6+VzveVjlW
Q6IWEty7ASFKfOprrTlALiK+Yk5gukH5yj4DLrRs+sRw749kbCdt6KumKVaUCUFPVQs7/DJH6ufC
cwta+hFCoNnZToMzo6Eb4HBfVBoAU+oOVWtu28pZF1cZUX8vHrhX/NyAo8LFt5v+DgOt5kUQc/P5
0xh7w12d2SRbQ9sKvFudKNhkh4UpUUcWsdO+86cg29s17rmN3SYLqXiC5nvd84nalfFa/tM1k75R
Jxz/IU+7MpzKilgcYacozfK2dQ6Vr26o8+4VMP/HuDXLp1Lz9VtZu4jiiBADTUZ4mdUF2Cznfd2J
PTKo+jb2KKLaKehqWNSRaReou4Oi2idqOFnDPIZmK17ywrU3DpKerconaw+K+pttaeOOnpPgHHov
Qvmj7wI7IwEZXMqGFfOyIcAyuRB2O716EsKWreYc6MjwsnSuc0DLDr5pmjfIRT4DD90Bmus+rQlt
O0Ovs0/47JdQ6Zlx4VdlerZGnge7BZL/oNdNi+VEjmbcoExBTE/C3jEmPjqc8kKxqBBeWPKV2Arh
rQKM6dhJWyIemR3+p7guqC5No92fimkyt+DNut0kyRTK05hWvFdUF6OVgqPK/E+xb98CeZ52xuin
+2VBvjNrUm1jE6DNwtL1Nk7K9kvtC/2yTjFjQ+JxkXbK/s3VOsSDkjgIn4I1LfzGOfZlAKAJT8HR
0onlEkCmdhQpTia5KBCQjH3hzCg6VPcEo+/gOfZdpuYnkN40E/F/bHoVP1WulvS8gZV/HBS5RIPW
gSx3tHtQCYhXYgurQ9L4Ox3JCs+hwyiSB8s2Zd9wm/Xa8KlL8M0IRaNxtMQlgglvQ5gUwSha/V10
MOp8S2YHgqYg9lfE5NkCS8KcjaSmboshk8tM4kJXE1xDK1HvYYU3WSDvi8ZPF7TvQfEIthHVqYcG
uuBjyiSR0298brn3V93IKMtnTAZ+YRx1lUD/aWSzx/aMdlg2zW7ihdjFjunM4hKUVTKKZzKKPYEj
gPCqEQsBERHPmmHt9RzAD7YXzjnyNLP5OnkLJgIL3SZZw37vodFr6G1fapqL+qPwfCSe5YxS7kR5
ViefsenAlffcqY0s6nK7kKZ4n1LV/2SWuXkfV3WRHcfc7XcO8skrYzT9fQOmjIDdjmJcmgn91dVj
1pPUd/EALXp5QT54/1UKP3F35ZyQXzI6mXU5TcK9sxExvQUU91XIKqBi8w1DYrvM/vRAn6l669se
VdFcCeML4PZ+yxbNuYZ91j5DkodQl4o5kqxY7v3Zzp8Hwe/MWgn1XJrdacEME2YTsFDTtsQjVTja
ILlIlz1RG4yE1Aq6p5Q8iK9da+OVQpL/5HVmdshBWJRHC5T6nnw18QiNgkw1rxnHLcygSm7VIng5
SlNzQGeT0Z64rhPmLLiOiohg4vUmE4KTDPp9wb6pOlSoSAjOypLhcxePK7LfyQx/EyQj6ezAAohb
r2gNHtsavwhjUBtPSZCnd1iqyk3joRzcC26n9hnQO5forYlEF4m5cKpuMXwewMCNZ7zTyXXmw1Vs
kPecG+n7l3YKCxcQeBbZeubeDdIkEpuVSIf0Kk2vkaG2XyjdmTsKZ84aYNi5u7pZJWlqKvZjQyhy
RDJScl2W7eCFrZM617xEHS8VT5cifHcqQI8AhEvb135I+ht7wXYgMu53lhdztMz1HKE2zQ5ab88X
GkPzpnX69hVVfo3A3l3aAeBjDruNFd/BmSp+VkMyZ/R2d2oNiHDLINpXObf905ByXxfP6742CBY7
pAYptxVIeXxKqEZEKpDiWzAK59peOg36aBMk1xOYEziWLqrKb2Qe2PhPWmSfNh31EZn8pcFnud2O
0OJCLfW7bgNjDiigT2S42JAEaNy3xuxcZ04TP7RumuDCUs0XN3GLrVRrSKlJlgpGIJ9FpKMsc5dI
vzvNvR5vEwImLvqKi8eRPz34OGG/1EmcHayWf93qWnKtgs7Fc+87rMARXdGxIBj22BdrYoEMKOJs
M1SZp7SS/IV4CIhHTsZSboGCIWtYeM8pY9XicUax/+Z7g/jmJbaDZWsGJtBja9hgUGwVPRfTucuq
dPiMQEJ54dhwkqWjF7e+7NsXK0/dOy1YunLT1mN6PbtVbWxQ3PZP5Zqq7rtCfdbbqbjN1sdNqKt/
6aCMve3sgQMVGrBLzwMzxSIjvbYFdw1v4/xJh7ZJOj153NpEwsCGon18SySCfez0tL50rZFfbJbi
liX79BDodGSgSNjaCRqkSHdalc5vXkuZD80ZuroN9RbRb8BNjXXoag35GNgd8Edmmhvf2ilbrk2r
RDcfq2FwcXopRtKidT1Tr2sz0piz0uuyyBsjrIgd/6RZOUXcAacepVThpwPgrsavw0DIt8bX2DMB
Lcshp42wzZrc+GwnKzx1FMZ3d8jJ6+HV626YLZa3xlz9qq5Z48boc0d9N0mjdnhmHmO/bbktLl9y
ERHNaJAYy5L3HjuHdhtIndnMc4fvU+t3NzKuKfx3Znslhxk4ax7jFZN+ch27XRbJYOXbCt86Mo+t
yHl/ZV1riXzssqzWb3rNF8zxTVE5x2ZuuHlwNs/sieN9C5GQSQzTOXVTiQ64iy3/C7YbeRVXbRIN
ZQk99L/ZO5PlyJH0Wr+KTHuUAY7ZTNICiDkYQTI4JMkNjMwB8+COGU+vD9VVt1Uya+sru3epXVdn
JodAhPs/nPMdp+TRcG3emcrK+8B24/TBsdpmRz5Vi3VsIAViSX4BLuX/apum2URDY37ZfmzvrAbo
ZmOR1SHMqQrtYQ0G5PUK2Gha6CsVn0NCb+abUeIzoQhB1W5lgHeLGP+eVj9BBboMcHDZReopvYxS
m5HInatk/qP3yXDKykbxbXPnXh/JrEig/e9JR2e9rqfaZXK05r6a7ejJgZ98xK9AAGGHxRMnA8tG
iSz+aKfdaZgRJYP0Gy56jNi8it3qFCdohSj1KQFhwIK9jT99mzgUor+nW14P5o+hsIil1w2ONLwY
i9kSsOsYTTh11hmErvWNeltHlzPVX/647pnqbpcwWT7KqHbZlgGQOQxZPX/DNRnf9CoZdy4MM6cu
5MYfNexmKZHy3rh8Mv8r3zEcLWsGEC+SAE/KQU+HE7rzbCUhoOL2mGuYIIZII1qutJpd2/f2uYxw
uFmFKB/5Hy5D+Uh77iX2DnP041vf8k16O3IfeqzwAYNpdERuZH0Sy+K8EsxTHNLUfZ3gTO0ZlybU
gZRyQZkSMV3DPbykHoOb2hBrgrXxBfZu3MGM1vedMJaNl+L/HH/3OWO5IDSdUWE8z86Z4sL6lln2
vrKnGsNcxgFcQ9cNYgfSo1/4/q8h78W3CbDr1S/9BdVCaT03yZSBh/at1dS3/motLlzbdR/ngadk
D4D9di51YaA6RSrdNDU/F1ZNImwIm0caz9sgrQpysbWpajjWGqi8+CvbcGoyRZAQKNilE2HvOhT0
Vpx9ZvOUn2Kkc10uC9JACd+s52x6XHRCMFMsHHwUd4Q7ZBRqNlzJyO2vpWVHL8RmUGZYww4Ysp4F
DZ7gm6erZZOXpndu55TTS0+2iV3kQW4q+75s7Brk7+gbLC2K5TjP9XBxbMxr1GhazgfOqU5NPGWE
BZn4C0jaWdNXVEVbWmgrlpkd2oAXsMveSiII9rbBAJ7RGjBUuTSMNPpUg7AdmfJuZphNV+cOKTx1
leUnf0z1m+1aJ5W50yEasHJ5bX6B4FWf2woNXGvV4AxZ8GC3azvgXwB3nDY7YN/233CABvQ5n6qu
1lglewll4wxr5luyunE7440gG3WshftlLM7PSNXyg4q1+ChaosoyFHIvkE+1nTn08bZz+/JxdqhY
MFUaLL39bsV4EsJFOTQdyM4ZwFya9WhtBldv3YObG2jcK8up77VxZatWs1vfM75Bqiu8DDJ5T+70
wnvUzj7KMqsehfTKRydljhykMwdohmz3R9EK/auC0/tDRpgPQ6HxBSUqgJOtsvoJp7I3vikqHp5b
SpNDCAgejUFzzGPRgIBd/Kl557ZkdrYAIe8Z+vNHdZTCWq1yOlOANtYpXpnfJaawH23fMkRo5778
lUPmToJ26aIPvc2Mr/z39JEaq/BDi03wQ+SKJtyKUs0PmyVqf4AdIPgWN7Lvbpfcrp4KOXEwtMk0
1js37oZ6Z/kjEw1Abbw9EkxSU1BXJHYlxHMTLhbX0Qdpufwbv5lgybqZn+MSrHTeRpU5d/lmaPkp
SaFBLrWpUGnhy8DTVQYZVM/2nC52R9+oV4ORoNLGF7ujeOUrL5pHEJE1Mn7cJJY/a3ttXkuAjg0p
dOmp9O+yBEvgxlElRWsROTwlbeGqC4upjz4GNWAyi/sU0itO0/KX6Hu+ay9NWOejZfoff3sx7UGL
+8BkPZmGS4unARfBMtVAV516b/p2HJqS5LuQWRAvPclo1ZONfqzaF7gwXldlQUqDmU/5oTGYAt0L
CSV/19mLfZ4hxzzZI4oKHiH71jWxnN8vd23mIarBK3FuUTEMe4xobnLxh274NTjMRoNekA94cTQj
ec7nQeyrnjyvklzHx9xF6R02ZFM8j0nTzohMLaLQrJ5f+iAGnZ+RqpyfOsXUTZc3T5XG/q/GrM4z
4bPL7D8Bz29iAOE9R+oDh4Rof6R0L2nAD+vf4Rlof6ZExRV7v1dESPV+mWZYO1IxhQXMV+pdHudy
qJj/nUYyOfWA9yEVnZ1YwIiwlzBEUexWcE/K1FZ81C0abi5h7q8Qowou0crrkVWJhfTQ+2TAyivX
ErJwK9zJBdrAFyPTxVYWtX5iJ60OIzCnxxKkyh1apvR1WZLxZRQo+X+fd/6vBvWfaFB5364C63+s
QX2qMdL9y+aTB8kI+W9kwOOPf//XP/7hH0JU3/kN4SMrRBTqVF3OqhX8M/tXh+TH1oSVtM/Wjyrj
/whRLfs3GksWV0i9qShXiWq7frt//1dL/EYaCjs0MkmAzQLW+Z+o2sFP/nXYqzOhR+inG8yV0T3b
xjru/i/7AF9vSW6JpHZmDzo8erYFo91S9rEslpxo977d6IAZbmbhDHsPbcLWGGb/CDoOLnhej89z
7pRnsxVlaMjOO+SpPlCDZ1mFl9tACelUyTbv4lvcmAcYB0MQWQo/vVW9jn3+wPuVw5uISEzgAgOs
Q7J81KL/8kui01v8sUDJqa+eugqRedMIsrzNuLxa49A+V6bPye521mbuVfGDOPRg9syXrM5+oY+U
jEL7R1yT3S2rHXsvRxvKhJn15Q3ReX+qKf7Ps5sM8Kxkme8HytpNVlTT3Tw6ZMLHU7nNsqU7WSry
d13bm5SB9Vor8XJelaOJKRgtXNsDlRB1/iRNNPJ6NR8WXelbvbE4lGxp3+nKOxSFuDW64aJs941L
mRtnBnAlpia/D2KvE6QRwjKQ0ot2dCcgOn3SwDxsLIGMc2b9owxxJ6mQh1WeF4IIdq6tuacyy4gt
qyMOcQtRwyTiqTpMFSaG0G4n5qnF8iTtSm7GOXn1UR2+jKXtkFznDu+VUYsgaaW/0Wezjq6NmoW+
LeokVRicMVHp56Gi7nyqlJnn/Talg9WIc5sMlqOYPTSwEVQplD5V3WJstjHBBZqFyQlsCDlypJd4
Vz/2sX6NniTnVJFLN+5L0RLF4trTngz3qgpSFkj3U1l1N83tYETMFH5Us97SmsQgxwBX3Zyk28yY
0nyr5XBXyEP3scVnqPau2pyajbbRymmKl33dqEWpS50VIL0LTmCQfHbAF2pdLvdhqpDKuVHVOeq9
FpF9Uwu3K4oz/EdahkMBK2Q20lzm5b6StccUxnQXsiN2kJf1ftlbS6O6m9/iendeRr1v9SdtmB3m
6JqP/xDT4rp0FTsdodEE2j93alufLpjW5kbuQMNQwhmFbnyrvWZ6HCcc1dhdYY/sRGrAz861eNqw
LfSjUOtb4k7SedBek9xO840gaQ2ujVNOl9zAERsQz/jDXmK5bIBIRLeqSLQGYL4tYWcQYPwa2VVe
XrWMjVHIXkG/X4bRIbgDBBNxtTKpq8AgE/NkaJNxEKOevixMHnCAef38BAPHjZGrqulbjtcehIF0
zA+ZWGID2Ce+l9DS7+mPPcAMTROCnwf4wg+gXxa9tbcsxPTtRKV9SOeqeXBIbnr1JzlB6pEYEgNr
ztqCdEpsWuAlI/yRTkRchMsIyW47qElxN9kbQzM6VmpG5fLIl5z6yDa7OTBI+0OK03a3fnCrB7i1
8d6VVpAgELn3syF+jopmOjdFI+xAavHy/r8XYtWl3fxPLkTBhcgq8B9fiJe0Yjr/327DP/7Vn7YM
n9sLFRY3IR4L9MhceX9ibd3f0JnDs0OeYlIfO3yvP/Pb/N+g4KL9Y6tOJjhujr9fh+b/S34bzct/
W37qPsN4nB9IglcTCAaRv96HJlbJsqNYP1c6kzXJB9ZytM1kgPVLO2NqtrlldkRzm7BrdvhJoS07
TWf+nJDrwZZa0oqB2NyS/RhZPsWemS3fqOgs69Wglcs3TLIIxRbxSzkxFYRVaX8bMC1cpB53D+Bo
tGiX1pkdB3WiuTCt+EOQ9ZPf7LUsyQ+qy6qzS+wazBP7sVCd+aWB0J/POt2MF6Dl7+6GDHr1i5lH
vXvXLnLRwx4wYF/SjZv9j2yZGeiJlot27Q98MArL3I6bJW/njal0EzWf2b9Tz44Je07mC2xpU+Z8
UpXcMZTq9lNMrIID8gO42LYpovQFZxxzXGJUl1ABgnGOYL+ZjNKMPjlWz5bJ7ZK9mLIfhfTnbeqm
adjqMs3oYIXYZyKljjDpwzM3yg78FfMyu1lUbqC2pYeuAiUaKNT1287QPicgXQHpROV4VK2rhUvl
m1uJ3mmisU6GzZK40qaI0dobMDX7MvjMDrAWuMax931Zn7vFj16X0nOfmhXApbpZeORtdaZGxEpj
Fys1kOhUlwiut2EkiHiNvgtz5MS8BkAXZD9VJ8evC/ASLq9lX45pIKBWUfTP83gGSbAWNDEp8m7q
LDdZxVaq79G/qENuOFxgingU0Y2HGRRZhSl2huNkASDfeXMU4agrxVuzALsMllZbnn2iltkOxSOD
TQtCVvGaKnqFlxgeIiCOnlZi4pJdw+HbvegzNijHJLarEtRZQev4CTJFrU0W/BayiYmTa62Q/BHr
ioSRDAid1Z6DZ/aYDsvNSyIHkzf0m5zyLgtpVrDrAVEOE2c1EPTslYJi0Uy2oLYYt2jHhlBNHr2t
5j7nHNulLSAQqos9e1mwsKhy03olRxEPYufIWlkeuDnrdCdvXzQteZyQIASKb7OL8SQRMDa/Q+UF
YOCm0S4a5idiatqjVPj6Fkdmd7LU9GNjUwOhIxAnX6soIVsDwyCx1gE5Kym4kaLeobRKz+RjLEdd
8tEUTiFe/Fl8VB30MmnEZH8nHXFdXTbsgIh13Ylgx+zYpuOXYnt0UqkVn6Xj9mhWS30LxWtfMyRg
mdyDcGl4fTS5Scm7CmOp+VrA7iSBRp38tBfWWpOB1zuqm8CROkhDS+WEDVveSEbHHN8xmcOWnM4N
4sLliWFXGxjgtKGb2VFoqcx44KfPzpk9a0Dzpo4cdtOEnluQI+fBC2IQkYwHua5y3MZcQQIdoGsJ
9dZ+kmZxgzV/txjR3lc9tZNYnlOn29d6658QHdwAsRyrBfmIp8/bOOPVj0kTJwH6pZVy783TJRPa
FPh2P+1UU3TbIVrAQEXW6zr7DUa4KRujRNRrMcsX1ehQNyf9U6pVF08axCZ1cDhkZ3MIpmgo1vlY
RoUGCocBHPxy65HhcrUtJ1WFrj+MvLea1qh4Hs4edg1EKDLGD54qvpMmTOiQ0P2Tw3F56pFw4CAw
s2vid9mh99iR86kwHuNEPg5ZuwXguPGWurpOIENIGeI0y/vIxV6atdqZ/sG6pUI6FP9dEvLAGG5P
jf/uyuSNkPCBDeP0i+gTYH5u24ctycQBucRzSEy5f+opNkk8t/zHzhxXRAfi4Dxzb5GjHkc0ZzuO
CRbImTa6ISPz7hvnSr8RDNiJRTQ7sroERAbZoWXXeVA7vZb9FYlXcjOnyb+oSb8tSusASpXvbYxD
KPP7+3kill3S/Ewr1RV6xg3sA6cLk5yo17NdZkItsLGCfSZWekVry+3AOGTKDeQyWfdcVLmzE+US
PY35eGlYzYST0WUvrpa92KSYMd8cPtvFfyOb6Ch6G6iX0Te7sigmZlvjroX8UjvZ3hcZRv5MWldh
xBIZo/pegR3YQhNpD3onnpuIYSEBYWA7WKIOZ1uO+jUxzFvvN3ckbr86uWA3XyyQcSykyu26d/Q/
mKWRU8QGLV/P0kbzHrzW3LdpNt0mHl0ZNENM0pGzeB95FBtvhe05G2W6fNQ0CIXCHWBXDNtB5ifX
Ex1zainOgKe9AP4zBpbIByqVz4WHLbBfjkndHbomOw1plO+7Qocf72tEtA8amJe8CJfIdwNvtPwy
qK3e+s7qFU9KBxn0OoPGe0xKNnyLq+SlYOQbzqxxQYfZCP6YOoWj6O+mVHInjMWLYQ2HKqoZYi1c
rJnvb4XqntCAXnHDlN9pRw6ETbxBjS22A78PiJo6D0mVSM/DbLJMLI0dGlGQpDE4letkW8UQ2MQ3
sg1PjLOd2vFu1lgptH1svkO7a27YI/MK7zWiNIImOZmG0qweYm1o86BWiRN23GtNysgdEmG2gVze
IGtq+juBbTFMhWgOPnqXNdjvJdHG9XoegaM6Ptl79nXUXfGqVUV1r8d0U2SeFRbj/nnJ+luVad7R
b/PlNA3mizXpzZemmCMeEDD0BPq46DwCszBGFVgWCvUD96zAju1/L5GDGImbhmBau1trVw9jpWkE
bmqPaybdfT6l31aAw66fnPokF+eb11rFM+3gCSZ+tzX49UCCFPKD49U6jMYcfWaLobbExSg0BZrY
ZvWQ7J1VeeZ5DXPLnNY8bYf3FY63ZQmsXeJhzF8bv4NqO7TeL6e3YwRdjWB+ZxaftILzkzuy1sl7
793M8UqVXum+ui4jAw0EWCjcJHuuYsxW04i+2XdRFZjmVJMotX6IeGBZYE5mjsoq5UCm8dnGCj96
mf1oVP4165p78/1q+IbpErZen1wLnaHxvCLX3KwxytBLFYsoGlArgDFenNtlqQ8sRGEvtVV8MUTB
GgXDqWa7q4/Jr29eKSRIRS/pHzVpeofFJYFbW/xD3c3TMzpnawc+AE4S9qT0riJXV+bed07nYifh
NGx6FfUviDjPDoOWfePjH7JZm22jxuGCYIO16YQJwoTxEiKjOhPXyjRRVwhb3iH9JBOsa+e70gKx
ONYGC+FEfqd5NMJ+IjHyoWkG44kDsp22Zm9iune6MYE+VuEUsEor5/Jqteodvw+oAGe2d6Dl0ld9
VCZhZtACJoYNs/lUJqbxVRW282WlQArk0sU+ICBgUEZBwdDzmgufw3KhJ6cAHk5uvzIQen2dvN9H
NComn1vsu+z8sdOVVB54ElK2ccy3jXJMzqof3V1eDvGTTxaWMi4UWmFZDa/KX44O+ZV15Dh77IJf
GMtlUHbNtO2jmOhxwFHBMuGR46Lc8+ROdsa4y4cUsynqmrhQq/8YkIUx9EUxUDVI0+0C+44id4GB
WH1IrN+pkA0WTs8oDmYnaHNVNpwqfdxGyrxmSWa+pBh090XjeGeya4lF6pISCZn/NC/Jrhikuqlk
sPa68dUXCUVTFrF7KKMXFB1kywGgjDTL3IBrbjatrQJvyNAuOnO1dSVWi4r3HtvjNsBRYIS1VpHI
Zg3gpybJkZLaATiPAUAbgcFLnnyMfkfOn/R3usfLXPrNy1RX9RZzLJjBFFUbq6FNhngRXj7lYdFp
6EJil80Pg+1jXVs3fyytvROb34uqf6kblCCaAzunpFcRnT1DW8U3p5puw+IbLFZjqwtjimFHmo14
LUYsWl1Rli9T1zJMF2wep1mzAmJUtcCsizBLbEZIIqvrO9jCL6Vspl3dUtelrJN+5MrYGEi4HpeU
dzqsGyZ6OGmcyYteXKO4k0lvXRVrMyYo1S8K4DbIk3ZrZAvrRUaYPNLhfkpadHrgUF6UlaWoU/t4
J63K31qQeSm8PRudW1bAbuaAmUeEjr5uy6vjRV96q+KNn0/OHsjV9Chn0uX81jFC1iFUPkbj3+tN
dq2mub8KHQ5JLUd2NCqHmKfPV7CNJ83wgB47CDPdYRgCNL7jHZqEHzU9R2Fo78JbPuPG2btG29/R
6s68GCiP2IoSYTRsF03bF8kvzZOAyxwkhRjhmoPM1YNMzTO4SY7IRHohSWz6rmlocQehzL3ZDXtR
2wYD1uy8WlupFfSTnnsvNtmVgZkun9jwv0d9DNUs5/1Tm499d3HR+NTD0rG9quIPxEpD2AML7VLk
p7Hp3i2+9wYnYaN8v96zUYIBEmO/jSJBDHOlA2W1msdspELT2kwPO3Ri8EtBpFzzCIYfqQEPPZns
HgvCaeFayCJ+XW4DiZa1SXaz57VHxTv4Y1bJTzMfeY9E44xQjSkl092CeXVil+8FkZn1NkUpfOXa
YoA11WZBkVcrdyMSVT2OnYCkp00SvKKT7zNyCVXYCKUnYZ13xA+jR0bvyWhc2Y18GXuvOA4D6hcq
6/zou0mFZrUishb65ZnJorNTVf88KyKhZO3fE06cPVSpZvyy07Y/L0nqnABfMkgt5pVMFc07GzHp
s1WhBfGU+KSPzy4QuWjyYyZ/xKaGoKviOxOJdtjD3rngiIc+juB5b8K+3gC2q3eDa2mgYZCQKoQL
EQCU/QCJcg0DpbGSbDsB/pDI0M8am0z9PrZ6LyRsw9yKpIjuHYKvD24xf3ll7welcD/duOAVo7C9
VH1RHVQ2H6HbATAchyv47pW7nkBtyf0P0DfpRnquucnQTEExsytKIVb6KLIouv0x7PnsxJgWeLuW
484S7O67SYQ1UpBdQrrlkdqRbPoqA3NeDjuOK3vLiT7z6O1qW+TrKrq5p6HybvgPrT3tMFMXc0LF
mPssEiJLzy9c1yv+hY7hOrf+uWorL2jyzNqIiElyn5cEcdGCIMmQZ3du9cCJi/TQ5pYRKtWg7+xa
/YycoTu1tflLLv1l9tlkr/0F4sGrwem+nZa4fMgUj7HOHTjHudgaRUHE16gZgQPODnmep51HK3tI
RSkYY5eX2HFfaw8vGjU2wuGGt387TbvK0PfxyMyDpFL6GTuZd30OK1LzegExr/u51M2jU3eXuUH3
rFhWLLG5ZdJAr4VZJSzJJwjGDuxaBDjaMdtQRwRCmKceHZK6UCzAG5vCZT6NfFLDfs1S1PuOM9I2
1IYi8Gtws6/UtY9YLx6mrp6O0NfFhjbyzBH9iri02llYA2i3eCcbsxt2AyRXPg36dTF6sUebwyhl
4eK1OpMNsHEjuOLoZf12GRyQPBIlEc3OUn2TlsboZBxHbycK45mz8yZmfJe8t7tt7ox0X94YxoqW
sGP9uixYFJkKbIwoHU8JDjEEJtUXgRT+YxaTgkZFy05IJhsHVMgLjIgHd/G7zdQYYmO2Ohsfm728
IgckpFjWNk7hzqhl3ey5jJKfniGv7SLOued8grTYNcVnZ6Di6bxfChkZrW46g+WAJEsE8UayDjMy
EEuLHH41HQG+BWClhC3LVlrIGQhCDXNRo1lfPOYlC/TdTVUxD0gM9I6cWh8stR5UwgEdtr1yprAB
bXBf9sBYNep6yHMx8ErEQO1mkDN7op6bvBmYmft6g26qnSq1STqcl9I5N6VxVrodsmwrKcaIit0x
yYlPXFl2ALDdldzQs+zvgKqqvdWKwkfGhsgkLWT0gJGcNU3dGgpXE4otZCgsMpzuWUPL1u5Kr0Wb
qLQcmrNpJIzbAArzKSyl6NNdZvmGRFDCa2STcgwxlQX4Xe961heuCjfv7iLDb5la/M0/8/97ib3/
WV8/y5/tv61f+DvFBedc0v3HX/8Tatgf33cFnv3lP7a/z9Ef+59qvv1s+4J/+jfqw/o3/2//8I9V
8j+ZxhtsGXH9/eNpPL+Liv/KW/vj3/w5i9d/8yx4OTAwGNIzX//7Ztqzf3PAlaA8Yc284nT4oz+B
a39fRZv6b+tMHhQSBA0M6+J/sokGzfbXTTSKXLoKvpiOwwlzlbN6oP7rJlrUlRdR2R9ML34fc4bP
XYtMBg/rW6U5T3SThwr52ZtXGm/ziDGod+ddi3OhWy0MiE7F0RzL+diuBofKGO0jLMNir2a92bir
EYK9ofo1R0B66oQ7rl4NE9pqncDxrN+03+0Uq7HCLOgBGi9Nd5FWUcvH7i1bjRgj3d5KSTxXI2cs
kvZV0Swlc0chNvNq5sBzAZO9vJ9bVk/NavjIcH4wpSb0gmCITe0yGjLmsX8WKSTeeDWNELGB4QYf
ybgaSrhfvzlWyTx5NZu4q+2kWw0o2WpF0VdTCkUZXoDVqEJVt7VwrvQ4WPrVyjJLTC0l7pa6Z/o4
YM3aqNX6kq4mmHy1w5irMaYpJAq21SyjVtvMuBpoqHWmbYGnplvNNYzsI3TQjhWgufsUAxYcXCQn
7qpyV6b4aLLVqAOCNd7yVINxNfGUuHk6XD2YAO6j1ebTa/C9GxPLyOTWxo3Ih+KtW41BYCN2pT8+
LkZX3nL6sru08PjIZxiuCb/oi4tqzHjcCm9ABFPJ/K1H0PzIbMs6mq3WhaZZTQRhxINi2KlFT8Iy
7LOVz0iutNJWh7hzJKKYJr2quhjfIh81Dxwl/3UqTeYjdd3jK6gxZSRskrftmCPBxc7+6I7wXSu2
NFg0xGAfOtNr3t00Q0CVuZB/iVGwz3aBEU3nCrpa1e+CNC71fAfgU93hZYB+mpoGL54veo7vHnl7
K5rqpNooYhpe69VJagsiSulVrgxS4Ogao98SyDrGkzP6BWMnRjf7cAXyt80UxdUWS2P0mgkUZiTw
ldupTOsnIydN2wSxerZWgRJqzOyjaSIESyy4UFSlnOO7MtOmbaebkFHtIb32HekFMKetadumLc9v
ZCFhdiPmb+DF80ZJz/qUulm8zrgwvlTvmkeNsfPKXO94VVXN30mG6YEXUAvxTZH7Td1mPGNlgEHT
8SVd0a9RP1U8P4iYt6bdR3N+sNuBX15yW9/cYmXK0swh8nV6BJBADfPQnHkOjVfwBQ34VnJLbiq5
AkM5b6aubN4TPn/71MH3CaEHQXY0kY8XuElXvDbw2a+zRMeeEqW6N3qz+WlPyJ2jvm7uf//JMuBR
3m7oDb58IYT7GC8JCnZb2eywosR7tCbeg5bWlb+KVUdY2dTebWaNYe3MmHbT9Rf/XUeNxbh7caeS
v1hEmTjaA4fIBorUzNCmhWZD0fbx+zstI79sgTzuD7RRM3LadCIT3mMleD826zwC7SAWHPT/r0xA
xTdmXijEutJyH5UdW0do1NPNQHK4UQrRrIh71zoQGcKpR/jFSWOgWwBJGglyGMvuR+cm6bXSa+ce
KdJ8lpEhbpGeebdRauWWEQn6Mkiw0YcvsHGMdpngfohYY2mDx3d0Z0LdizjRnmoqlP3iIMqUMWLh
uuhYF61PqxzL+imN59Zjto2GIjSABIU19Mu7mb3tnSHXwBjHK6hGnZgv34/4rt2CcnIh6wC2o/fu
4Uih/61Z/mXLta2SK8XKAzEwz4NESjrY9UeVYrgonTn0vYvoemTn8UMy6DmTguRQZuqXPfpnsicw
99CzE/h5m1oTcWuy75zllZmas0Fy4d05+M+o1myoj1ogmrkOPbaVt457jGwbE+yXkRrODXHeS2tk
xtVhD7kBoB9vHLcxQ8NlyJCW8zWd/M04ZZs2qk9m5UYPRqcRRjoJdnV1TFE9ArPdO3WeMSAZrO3c
UHO52J4Pw1A0YeflVJiaMn5UMetJKX4C067PMkmbMyIkpo+iNI6msL8roztUnv3INcnqbehNZJNx
9A47/q3VvO9zDwmN6X/JRIcwkXKu4FSVJrOUdkHlLBSdc+M49VMPmjockmz5UQ42gyXsoastftd0
01OV9c3Jd/M9mJIkZKjMA04dYzfJPgqycc5BDhovzoymFE3lMZ/mkgQjYR5GDuGN7vUNoo6cFsDv
UUsTIqLV9bvUmUFOVa3fzbnunhRvfMx1jr6xQRPrRilDrZRBb8y/zLm5Nann/kzFuskcpf7h4inZ
GHn+3DFm+JwZZ2/5rLdBajJiIOkCfxw+rBPxypYMhoVB+mQOxSHOFpNdJqFw4YL5wY+eZNn+SOaO
YJLKm694fUcYgzFOwbDqhD4H1aLWlkJUd7XhXAvO/EfeVlD6nch4MJfZ2jK7rxio9Fp2yKu82Vit
xlzLEM1Pxjz5lnXZcS7rnIlT88l6UdCttj6F8vCmExBC9sc62kPqCqeo/w458J1cj70+y+hlNBrQ
b2bO9N7EUlBbtnZhm/0SAecKHT6GCH+r+M3LuIer1tx0uOnvkOHEW4oE7wfxu8PNZY9LFoxcawgm
omwhHZqyLhoxzIjImwAtZC+Z26Ppbi0qXPqUn51ii+mztWc/2IJuHjQU84417tj0n8a4NGFyQx1n
5V4/mhZuSbZoVFbmCi5olHdthmb8qPS5+BiFYV6dDpShTYUVKCddNgWfIk7yLkXGQAwKmxbsoD6j
siy+G3DyGadWRAZLpHZxrsKXaxCFJMoDa81r50wa4wLlhbkpGJoAdCG5RsXadsiz/g4UiMU7popQ
Qch1Cm8tI9fg1NdXYjnck4UNfRtJu9xGrYxefVBCQLmXNNsS9ISmjFQbggHIiTxSKeR7g0XbNp2K
KCxGVGrbRE2/qlKIe6OMu5dRpeOhQTPwzZEIO+jyqg2qZaTX7giq3mrIdXGXY15ShWFy0k46hHR2
h0IeajAqIZKwDCviHGHLNDx+rAKXvlV8uS2ThFaBVScOR7+oiHiuwqzVXgroI/2YRyE1w2XCNA5f
aR+LGJm2t7xnStXNhtQN/NUj27rFYK2WJm2xI46IoG/iFvZLvVymNJn3CsdlIPqIJK6iHR4WopSD
fKhbbq7Bu59HzOgya0fstLn2jvbw+p/sncly5MiWZL8IJYYZ2LrDR7pzcDLIIDcQMhg0wDCPBuDr
++C9V91VLVIiVfvapWRmRDLDHYZrelWPmmXd/WVlygDizf0+rD25H3KuYobNsqBt0xTdf+ERh/m2
RuxuvEGrB2rvSLSxuaaSV7uvdj0dJj3RCoc9cPZs/35KLXND/lEd5tI8eDigtzk7jmqs5F+KUZEH
eeWNTcWmK+VuP4mJ7pDR7LaD6uKTbuJLKpsbLXkuJSWBOs2LN93FCrgSyTsjycwdm+dbmHG6mnf+
YHiULag6yc21KEgr+WR7dFfwCHdaslrUzggF3MD7RStLI/BlhEJSP+PrfJ4o2CICeKFchuCYkkXm
0l6mxggPA7KKy+UEd2EfuiPhEC9F06UoMZn/JFmAGWfj2XFlHXkbvk2F82SIcNzDZV8TCYN+jv0F
g+y8dPdSudVeja5zxff+u1nsdLfU3i0NK2OLqbS/JYRqozx01UPj1+5Xt8LylVUuX2Zn9lddIPym
5vi3lTNZUdcaKdYebawi5EicidsPV+/ukRyCdSEP0NxWJPzOikkEzYb/AYk13jTFoD51L2fCeq2D
SSCmO8FIvY1UVDJkTcd6cExRCLG/86qsc3CDTnpgSf8SGv20luHdLTaDNq71b9/S48ZpivbeM1Ev
KudPklsdkbE0PNM24ZU7JAOGfonD/0uwyfv2M1ddtC475vjOOdpeSvZchc8C5qPYYF1YDKLcfXYC
Hx90DAnOfHEIhz/BkV/eWN3n1y4p/nABlcWusho6wXS/RgjYqUasev40RcFb32iKb3/01jMr7vv9
QFvPvjVF+8744u0sy55ufRyy07HNm50q9wFDFpVY7Mvss2BfE/nzwpM2lPrVG/Rw19R2eVnyMYCH
OPf5w1oeBVwfp8EXvALsyLFKp31hJrwKRNgSiORqyC5H52HwjfDMwTFK17wRhQveelBj74tdwJhG
oqSOOLYdgyPfp3ZrELp8QY6qdu6aO4/XBHrHwbgLzOWUrun0es2p08aQ3aeS7DpmSDPy/hFod8uE
ehOlNHo4//GHRjKUqH+E38s1B0+mZM3E9/+KyDM9r4n56Z/5ebsjS0+IYfxJ1ny9vybt2zVzPxG+
z9YUfrfm8Ql9XbIW11gtyerTGDo+opWwY16T/Nma6V/WdL8ryfm3a+Jfrdl/frBfXPyg7YdJtTcU
hID8H7CA//Vg/nc8mDbhAnSR/1r1efk7fXb/KY3wz1/x72kE+99cEWKiNFf6JTA8JKT/m0bwVi62
5Qu0UDDXKxX63zUfMgyhxz9aMakAvFYw/b/iCJb7b8Gaa0BJAia92jf/JyKQ6dgrXOY/wGdwZLqk
vUKfO7sgcmOtKtF/UIFEbxi8JyrBS8Fq30bDIXqVz3+CycpRjI1mlxhU0k1MYjdfB9euq8ffJIOb
57oynhvRdth0CCKzSliucGzAycbUYRzGSiWPQ9kYn4PvVwDjK9EcnSD2EyxxdD8+lr4720+Ow4Ff
sFrKTf+EiSCw7kNnERXEGPRLdk7ZUtmHmpVOfQ3qVvhgWGEx4G3KyCrB/oH5rBwgHVKQCq512za/
8qDs3Wnjl0VusmOePGuDYTvsdz5hrW6fkO2pzz1OChRccKjw8DYTZWm4vwt8DGe/mq1XZ5Yd/VxL
ZVbutnfiKTgElj+7pyHFYh7jO0wRpuOZinVY/n42NlHCi/tTlXHwLT0l/WixuokIbctBNHpbUsup
eJ6WVtVRz4/QsV2rrDvqnBdeyh60g1iZjLW69wH0jEIpVoOVmgM2d+pYkEZ+n8q0Z4GMOfOIzhDs
tAjcd8gWDn0fdE2hMDxLKAZ8WIO6Nty+jsrSr2ptq1I93hKzCOWR7AfEjoYS8beU80ly6U9PfjBd
gfzcJWsVVicLDsu8e7T/0ZFVjmyS6er+00/xCiPR74tiCrMgOmSTfZJT9jqNPQiLkOotKE5fMq3a
nR1nw/OC2YCLgIFMzx+pYcP1xCyhD52f+HuuhwcwzrdxSV9xCv7Q4dXfLWsRWJjJ+yVp2FMN/Xu1
VoaNVXnM+hRZMbWjiZsBJyZlY3UtzH3bLI+JLOiosrJXiAPrPEVBGf6Bv15aetfCW+JHHVKe2InJ
2NC/HJNQiKNsHjBHjo65mZbxwVK2F7G+Za43Y+IyekwuCGPtNei1tfPhYJ38CoGynEi8DwZmBSbf
4CsdLKJzo5t+BUkznaeWwtC6cQ3SN7OzKZX8S19l9eAa/TPXNC6Ea98beRPEgLROj1jFqJlLBfHl
anbZ8dEe1xMJOnEuJPu2pZFLFq4Dr84IDyMFdJWbFad+7aWLOTs2GdlCordT+lWt/XUjFtSdlPhH
Q8FioqrsAsgTtXfuWoDnijHfmZR2bwJrejHXqrw2z14NuvOWtUSvAB62cXvjjWZE8JbZpM5J47IM
Wlv4bPYbH8PikwtBY0XazDbd2KBXDrPILiQIhzvP63nihzZoIqipxk/V42NhpIW7CuEjgN2FkYK3
4lxMxtHKxHCbzVH7z7mTkVgQFpuxJm7T+xro256rDqO9H/sdAY5BvXReQYOxMBeJya6yziU064Kq
C0gUEV+sbNnQa/hnWIsRRTyOj0rTmDiOfC1QhPD0BNM0f+PAFWInfQoXhz4tjziCZx0e8AcylRlc
oVfks+li3ep0/2M2VKRSdRPXe7yQQ/JDhiLkWdPhitcRTa3vYYh2753Lt4VkjwN2xRwLcZeUYXHQ
KQMNCycL6ZLkR5Ppkz8rXAAJLE01aRapoCN2LjFhbrisnVkbUUvKZu6ADIEcHSy/J9MJX/20nu5z
ZXzySL2x0wQqTRx7V7DyZBZz7skoZlGbW+oORes77oI2Sq06fS1alVcbr3bTq0USiGrCYbGjxSzM
xwYzSvOP+vIwtMNL7eTV2Qz7PTDX8TLSV31z7NB4Bmjtf9L0mhI8C7kzFmGrUDMTHmM9WdYurspp
z6pJXL14RkuL+y6SAL657SfVjt+n3FeG4M60PrVYwLynYhntPffIaWc0eXLw8/Exx0VJ7KbDRyYS
2r169m9NsASbOfZY89vzezlU7tEZi/BPa3VPPhtjvekye2Rt0f/2ZkV3iiDzhDXq5ORmEGUD1t1N
b9b9T1w5Do3HvXGHkJjsAyTJqBTE9utqwkcHSWgfE13ddEgYqQ6yh8UA6zunIcyqefCZeiccJh1J
oRGhddcDNzskIW54ARVoGyrFJc0EQLjCmQK7v4YDpxY+8hlhAs2A1sXy1GeOu/F0626kqW9DsLBg
DrDxV06B9j1U4bHBEwCxMTy1YlzpA5Ng+xcWf+a6wpuGBQoDgWFEUCHYExYVK+GQqvOXMFVhZAfZ
HBHYC6Oub06hEXKnNOofagN+Falf7ZZQ06fecafWM0O5gRdwl2AqQdUsprORNd9jRvF8Hw935gSJ
dNEIC7nllw8Wk8nFmvhgUSTUXqe9OC2gio8Y3miwrstsM7Iy3dL3R9dnwP/zkCnuxiStH9zG+1iW
VQVij7VLsv7DqrLsjoKqGHGWoGFsY/pgRW5e+A50uE+x2uks+xm8PNxP9fIha35XAAucZYrN5TWu
zJj7sVrX86H8KmpTb0Xet49xZsVbeGjdvXaCkZc7FVaekO8E5H8ooP1LuWa+pzpi2oyT81a0EMiL
rGtec9x6m4V9DOmRqf9pBwf7b6eyCIgLgmKnk0cCy+optKp61eSWywj4ea/97GMoYhFxmFac2un4
Fsy4nFimP6epxw1PcnNXU8C57qX5l4Uati2suToNTuFxQfXnLU2w5R5BtrhYJob+fl4QEO35q0sw
y4wkUSkF42fQdIOjcjfBayesBTZaV62yGmr3Bvwz+BGd1fz43OjUO4991l97XQYv3J5WwJIgU7aW
AsAg2Rp5KJ+GLtePbh+rd195zy6wDRqk5D0dsN3RpnfU3k5rpz1rM/6g2ZE5v0I309vJ9Qhs98HO
WWIPiHTnSz7pUeMDaFCmUm8Mza2srG+6/ujmnfmckX/N6mE0scgLEIVHf3KDD5114n0Q0x9Vx/3D
ImxD7VZDzlER5nlwC2/csbzHpO+IGhMQzoptaI2rTcR1+UaI4tYEoXvTZC3EllOTZr7Yqq2t63T5
D3ZVynl5UCWfqS8EcSG/9Q51bbo8MqXXV8e2C5dhO1i85ikZfwaYDWWqFxcqMtTvjk3HVynhBekk
XiJVUYHQSPs79zr3ufRS648pKU7fLuxmafxLh+lU6wphP80SNUQTrMA/Ig9ymviG7nnRbXOKOTxB
ixoE2Evvkfs6F06/96OR1wEtvMai+Dp7o/8dS5qAE6vzH8LeTd9cbItXc0jdqC10voMjRulRVWPY
aBufe3lvV7fWdtp0O/NHcT9l+E03Iq7cjd/Xg4yWloUpEdlufiiDND9Is1X72Nf93vShYNX8XIee
MO1BueR9DmvV6RunWfbGK274netJPGeqj49C+elJuJqJN8a/j4qOJYnYBHuNmdqmV2mlar4bDTIz
4ZK0pELYl20S2D+7mgDj2WparKrFBPRiwlQZeaMUO7KK7VNP6OQNt+Lw7dZ6PAZdFeLhV/2DI5P2
V2W7mOv8rlJ9BPUAwojLupbpankNW0yJCEZup1+kyQmLou4MYbSEtQ3dl6jGuCML1Wd3RLyLYhfE
ufdLx8Hi/ZaZgYI6BhNv1gCUJA9iS/Rlxtkhdw7N9veenSXvo689g2FleKbkAUZDl5TGlYRy+h7j
adrDhCqcCGhlfhqGUkQKIAceVyczEB5XhUrEU/w08q8eWVlN57YIn1kWETwpm+GLsucqMhIfzH2P
6awtGUnzclzju8VYvJiJxl2J4/uggyK7qKqjXa/AKlRJyI+1seTdBqyYu9dEP59yvFpt5MJ53SA2
ZLtRmZgLy2WAbKHK4+BP8tGq7Xi+Bb5qq4dJJiSFQjmJhvUf7TMWw0JRJyH7pc0wWAAfvxk3U0Rw
mHmNdp6rHgAYS79hxo3ddkcVJgWbZzWPyx3dHKgq0D12sumKNnLMjHN0wqPK6OTZxz4hZWcFaUGU
B+Smf2wznsWvEMdlJAwVy0uKEgbcbxatQq6SrIeJahDxISzL6dO31WXsjfo4dKF5m5qeu4DZGCt8
EeBxT8tto9v6hENBRUNvpxcSAek2tgb/p2iRykS56rJtilJ8mIr6pcvCOH03TQeiC9u/a8/zuAlw
dLu0DQTBX+LB8ugNBSO42bOqbNLWf10UC/vU43Te0c+a7TurWz4Fg/WdnmvayLgfV34tDgCZh/Ni
Nf1TXaf172Ryiht6oXteMP5vLdBFkUsso96YCRsAmYG7qETMdNCATp6ycXWyKQJbiH3RWlDAfmws
dj0JFZJ2ptpJ3nUM5828myxoojSjnoy6HKOKi/uNwHa4bzNhfbrO5ByLrK03ccbJlBO3X4NgySGV
9hi1lQvxKi08Pt4u0V95aIwHnJUP9pTQHFy2D0BAzE3bC/BCljUfGxNqUzYM8gJPNZjIDjt6x/em
2dfh5O6aOeN+w5dSUIiUJsCmi2QX5rzG4wmnFSCBtQDHL45Gismaqhe9JbaEuS/ApL41hEEXt7Jt
qqFx+5ahbzz0LIVutU6Oq0HqShQFvpYsbaiXlAaAVSTnVdeec43jNOWgbUg6VAbPbrfSXWuFYTch
TdLmBdiPfuSlo2cqW0V4P04y26ky9Y4ZkijFMgDlRVdV51SYjwH0x03XoQZvB4hYnV+qqKxgxjDY
NcE9iTP8zIXIcAzGmJrz0H6XLPzxoXSwQ4o0Kd6NuntvbDLU8BwPDuQVsanq8RtMVnckfAD8qIDh
Z3LxBEHtIgXivM23xC9RH3zpRRTgfdJQkaDU0wFoldPvOuASIeGKLs033de/EcvX79sgqt3Ql3hy
J5sQLKnaTZ6GMY21nfuZdTg1CykgvECXEVuMNKjDLV631X/QXIgUlXxbaNUwReZvrdZJLzkNrOzi
OiGiwWHNvxtrMd53PfO2EiMLt1X+mYKupskVoDjcuoVNYCD+ahpc94oc3xEX4UDrTGM9qZ7Mf1bD
wUym/gy3TOHJy3x8mQMc0rkmbu6RSLQMYiR+MT5hXieAmDZf3NcYxeYSn7qzqOJEPmbEqjN289tI
IesGvedq20X8yij1khrNGhTt/bsEtN4WUhCDY5XQN7w0HfYPo43KcfjA9HYlmGJvEmW9YmZi7zA6
uH09NmCaYqW3ZDIJjDQtdW/Udm/Z6Lgv2ENddreZdVfOyYVw3Ttx0+44d8lz65k/NifpXs9MR6Ws
y+ekst5p0IKiOZbOd+cCHhKYISNgRq8TULqfui5ANsgyoF8L1YPhe6rplV684hbMPcJ2JZUZAdEG
FCRAIG+mccQzH8761pig+zZ5EFNPiwCh927nzAi+BbtrfEPuIRvs8EYO1iWoYLsVdpkR49AmaNeA
JUW4O09k7dkiyI+HSk5cdeLV8Fn710y5uDQwF8oNUEPkbLIouGCtJS93Y5CT6hxEUpM584ITf8E/
ysrgx5LWzVEVh0eQJucQbtB5dnm5mrb+E2f10BwyI5O7yWM17fuqIFYxnQEhEY8R5mvLK4n11Nph
Ya1aYF1K2tUprvFNogw8E0x5UBgOoDsdrC8WR4I3taM+wv0++mPzIQNiTnzhtznN1KdMGtc47Jh1
crfZqcaHojn2YKszf+dnXn6uXeS/JqQiHlZVA3cV2zL77Esrx6dQdd+C6tAIowy1KlP51Dg1YOli
9k+lw/LJN0hOc3dBQIS7+KAt5y01ne4O6BMQTTaxW5nTx50IGnPTiuTipLicte7Qncpekklkr7Ah
S/Rd6zh8GgyBDBfrdJtU80cm2cBZ/WzvYWykG0WYPHZJ5egApqo3zVg41VDpvy6Iw2fOPmvjeW67
9UUznNsGMUpAeDGJj1zzNiAMa6eptWtFlh1Dr7w6fd5t48V2yECm9ArvfGmyi1Yiyc4N70cTL9o+
IwP72Zn4CFwcikWUGcvyBxRMPOGTy4zPyivaB1/kxlHxwms3tg9DLciou/Izrkh+CPUymlIqeWD2
7WAd4j6Pcx4tWRefhJeCB8qP4uvSJ8Mfdl8/sjVx54aJ0Z0xa4VPy0QWzE198JY13cK/gskdHi0r
cZZ7Qs3Ed7VfVAdU0AJ8XW/XZIFDb79mdf3Iy9Ipqq0UrCpc53qf1iBsHBCA92bauuPW5WVwTOPx
ZZbuLyYEormxrPaSvdKR52DeeW1ncrkKXjGRcMInpfUsBa6RLrHx8XTxZwGqaktWJ8CQYllrlKTI
cIZbDDWXnE0uIdsxuWOG6Ke99NqKnVDqDWen5PwhT0VU5CCpPl9FojzZaLQwZprCM7FHLorxTle1
u7LW29e2dpo7+DMBgYcKov9mEGh8c63i7cy58O7Rtmzf69QVLyO/gRcFzbC8DRk9qTzGMaIRAjVw
MbyEV3tNFPp8e0hD1JqWyaYkjVzXdcvC0w43fTtIJqZZ96zhevrpwKYyCXHKvBek7D/Au8NUzgbV
H1lNwlAgV8HQSnFwuZFGPm5BTEzP7lD3iE8iq70N1zCMd9TDvrKUlN8u5ioM1DIGp4KmNt/mbJxw
mfGg7RbW0eDJOi7eE6kF6HeiqKPRrn804zVh+uZpJsxGqs4T55oUL23ZAwVLKVjQSY7Wm1oZQZHr
cGAvrWtCkatMUrSETAgvtrxPOcuqRxLy45vhpMPZThp0mYIky7WF2/2W1Ya4F4WeDxahrpDLa2c/
gVT3b7AfuL60ZhyC7U2srzkn40jcfnxmjYkYOlkDTyku2TbZFG5QWsyMCZBwFwoPq226eSNMV4qc
ZRtKdY/C3/M+CVs7p+bWIkHXeyzv27pQO1CfUkVT1j2yDHXUxptra2cjQ72IxZdn5XBUQpSZf3LM
4u+x2TGo4fEm2ovARPg6JB8iVdq8DR57br26ZmXl8DLjKxVx2Ul3QnbqUBua1jmk0bs2nvzTqEW/
qzsvu+Daw9uT+aa4VEulf0G1YOPsTWkRkTt1aBhwYo6Tnm1w1tT37qyDY5GYcteNS33QHcYfuybn
Q9ZV99cgL+zfqLcGLzFdvwjmu0tLMmo/9Ez/yJk+Ko2R3Ga8RdsglOz62WXQ39cV14EIqjGaXB3M
Ij56idtTV7KYpHZ5NGxlJbu0ATWYmMFjOXnTiQqk8ewZ/qI3XpxH0ANMvjShv0Vvbs8wYgfiaH52
Cbzwqwwmk+z8LPYqmD8xICRb4PbcDAKFrGjG2Bubdn41Ujve+62Z7GprscmwO8GBIvtuO4JkOmUQ
V1Bns3K2ENqAqNsTa2ATK2TvVsyyYmnf0xxjHVeF5QiTErzxmu16DPwKHRjqSB6VGAjy2+QmaTQn
vGwULWGgMaGpXwzc/tplfYPGCpVqrpK9mRFCCKvl3s0W/r6InzoiIA+6L9GBx+w17KzftuSwdo1y
lzr2EqGUfIZlC4NcsvDQOsEaYuRELH2j2ltm5hw1XGuYn7clgFmAA8rdEjSGSCqXBztJ7U2umre6
a9SjJ4djbFhHBqv+MC7O+GFMrEEs2/htC1PsxcKEPDVGeqhHXtRTMHwWoWqe9NA8DRV5qI2oAl7t
Zr0mHnLjgUqzGayklZyaUlgXZzS+6TQcrpVVAhXh/N+krMEQekLnd69xB8piuox1jW87b97+d239
31lbw/AyAe3812vr0/dnUv3HtfW/fsW/1tamSTEzQVwakx1beJ5Dgdu/r61NH26QbbI15r6+gvL+
HzRICBEKYXnQYf8J3vvX0toxKY2nRAW8sOuGri/s/8nSmpb5/7yzFuvvQD0E5dAs2007+P+YQZkZ
N4Prx949tEfjJONyau5Kf8a5YwSgzCFpTejQNh5pEXr585LWbvhF9+7fhCaxZ85a292alf1C9Tu8
Ld9I71zbRw/KrQB1vS69YFW1uhC9hlsppLTckg0OYq2bX6JsYjZ1Y5rbxV0Wpt0B46lS9z5l0jh9
mzzYA/YuT0U8kwhVQ7MtZpOXY5E75P8Dd0//CcsTUBNPGQF4SB1Cx5ccl+OlG6z+MHtjc7bCVn8v
Zv7hFD2GxBDtNNeVz+owrT/aIhNk9QrvRICM5KEy+f+FqKk2vtUmd8ucTEdRV86eD8q4BxQQkwX3
0cYxIrTxtg0tOfL+qgeT2J7b5bxCmRfVA4gL622cp7USu47MdGIwShNxmylkvPXkb5FexBuAm/DX
5HI+TeXEat4K3ybk7t0oeOrtsXhylMGmf2it+7Yo2hPMEIx3Kk3ZElb6hIKTXkMj/wz7hmefHqGd
Cyv+DiJgeMgrYySX5MeYCFx7n5Vm/rfIU2JxKjD/EvsKGhbpbXUMrfQvqlW7g/U7/XbNQDOppIrI
Wx0g3RZ58GFZA4V2PlMXY+VbkRZvpL/Sa9nUIM4SPdKHZrg7/IoVIkLqb92aLOOGuRQ3bM5Kl2Rt
GhbPPgeWt4FuzBaAb+SvZuy8PZTodMWB5NmRvVCTIsj71GBXox+VBraxg4AMPlO+M+mBC5Qpb05m
Zo/z3C0PsU7ENlm4jiS2BYYmFZPLf8WuSHb4zsFROaUyBbifZ+11+cUFJXdJ8PxdqTpFOkxi/cig
1+5LRIs/feDkYOXEuiPK2PsAJGL2kdoxD4Wv9AVnYXqc3LK79OigCAeelt8JUPZtXkPrTgDSyc08
1P4dSWcmv7T3xT35FHKWhO3zTVuurIEGkR9qYje88lqihxJ+rUXvQ9ZgcRJ+GlkyGfdA4mCKGAUy
MTil8G5EAVXMqg5CDgaTdh/q6ZI2/FB+49XnDgbWL9li0gBhYiU/FZGTXRDk4dEnB3NpXePbW1z2
0EmisIEQ72fKMhAH1zQns4hd730lwjdyFCyiWv+ujsnqFAEw45xyzq/RM/OV8uf9yZp4OS9TAfLJ
GxPvoFu8a7i/9e+wcuxHI4t9+ucAQQ5EFSVXRj3fVdqAEhAQjzpzU9B1VMREB2fKjx7xArBWazCU
eR59kACzrFMH1PiWA4E/BLkeXumQqGipKWmlUnFm4O2W6Z1RQw5xizAALcHmkOAppkHwLGFHD6am
6qEdZ1YgI4plH4Ps0sHyawThtxl1Y+4Tl4EbtZaPBDfKNQnK9tHzGsKWQfuSZoZ3C+3h2Jb28qAH
wWpn8s/uwGONZmUREo0LPKnaqx7ZoBk7U5sdl5Q6mJ+zLq+vRTdaL5bVqA80MRbqHp7zQbf6FMxp
Ep9KEfrPk2qsbYjT1WYbc8UuifO70k/SadrLTNSSrWEg7juE8S3plGRbFsB7RgHuUtqa1WFjfhMR
8+6595QnyxytU9ENHjhKsAHwyy32KrE8tLQvR3Favxh+PdPjZNn9M97g+W8hwB4uhj/D8MIH6s8N
JgpGuDHCOJtszRTUFVuxOkqhN8G5X3rgDMP0q8yFs2dbKbdeMHpXwQWPPBIHUQjQKYopAni3K5Ec
Z7qfUGiAdbUOAjM2f9d75yW4HJ0wNP6aqjFAjST2lrbs4UfFBoqtm1a3rgEWUKNY4P0Tn3Ip5A7p
NI8IvcNvHTuDWDrtW+/WIvtLW+Q3lMcBVxKrQpsE8x3VAGDoynWon4LlUZhp+NAlbdZs+iFedg63
zEPhYIDGWBlEXRaM0eAnzl+5BhK0P+F5wN2ccWayVc10sm3BrF8SA/s+d039VlMytXXMernRGh6S
qqm8d4oJeTZsj8u1Sy7eTLPpWqKdcWBJssJu6nxk+YhC7jdEqGNS6TiyzE9dSId40PIL12u8tfRs
Hd3RA8UqjNhl+wlypBZLcCrC/LYI88T0AO6uBUu4y8TMB1xaboiFZ3zSdSbfjMmln3AoOhZKZfKo
8m4GpdNI/Sqk15xDG2FHBgkyNl/H8Mi5aWw7NnYg6OzbsgyPg0zpPMjp36ElJQPAOgwv0DeLtehn
wyORHsrQpIJjkckpDIxbNod81XRbBYQDYrl1ShkcUzSrvQz6fNfZQ7EVQXxRuJ4PldcNpzXRw8qV
pLyuqY3ggWJxXtD1IXu8aRa+ZuTRuLhIt+X41rH+ZNgHHDgK724BgvrH9PP8qyVtfO92LVN94WKK
cn6J2aG6O4wb/Lq2f2p7YzkEgz/sGtcff3VFMpxdr1jxCf0pQSTeN1m6drcT7RqW3Pc2kyG7c4r9
mDyidG6dLKvHZS3mQc52R2ppn6ilsN4pEdEXIPkj0oMZj29mmhrHfBndS1Gn6myl7r6yFaqBRceC
57xOXAVRbYt8l5ak7n055i9hIOsDMevmAey/uZ26mhKmJv4bkG3bEjxKDsQykG0wzB87ytEviePo
u9rN5O8xxGzkd2MVsb9sIhCFyw91bS8JINqtBcnrOYv5EXozI2JIU83GU/Z15FTd1Yn5AZYYoEnl
UOJTV5dcGzP9F9Nljk3nV95k5PqU7ewcqEeHtKUUOJ2y+KMd5ukAka79wFyL8zocQkzx1njytRr2
7HM/kIUxUAhYTxKHdbaanfMh+TQGl7DdbOO94LJ4DsN542cyv5v6O7/yHCIRVTHe45SRa4Mu8BHh
57+U4ZXPDFXZXdkEvOpdEx9vqrNAPVRVb4IlkvU93R/7wrNroveivdLLg9o4ucYhUU6xx/MiLz6l
aUj1ajhKzM4ETLTyHslhTCewgKSFgqGNZqVcQqP6ozM5a2lMcrmWa3N5qAkvbjO3Nc+Ex8u9G+jp
cwjiAJpzw6U3ZodHyDyXKDoesb3IrZbpT5kl9YdHb7FgzP0sZBhH/CA/xVA0e4W9vtrOpdGeAC4E
20JlxlEubeZt/SYr8BE6WXmtJwuBh80pxUpFk+Askd+IHFZESBPAWOGBXHdDcmxZph6Ye7d9KvK9
Bla/F3HNG1THJhuyTBLPYdpMgkAcoWCJH0yv7qafQW8NPdpG5fVyR7dgu2H0aHcs4p5cGr9s3Hwz
iYUYN0BTWhDf+ag/6POVR2uK453PFgGC3txl57YbOjCBRhc1OkefbnCV/W4S0YZ7c/DXdjjx5KMg
E+dHeaPwqzf/TLWfP+Ay5UAYrZzQYmbt4xKN3HxmhzyomFIYlLI/6VCgpW9gZ4fFiz/h2HDOsRuk
2V0/BWH1omesnz4FCZNhYAoqmZQ3imUCTG3YMP7IUky5EUVjmY9QIMvIwKDRY7ecp781BVbfOuQn
ZEZwf/Nrqg8DO9p+tsb6RP5lajcmK+1IdEF6HsaguTY1/zYb2Ord5smzsxli6gRtC95GEw0kGw6g
I2o8cfVUfrexMK9VOgUwlUzgDZrL3L0/eC9Lwsa9Iaz5zU69i3FULPVd7IZ6R4CtvbVFY28UMjGh
yLp4EhpJjE6heSWo6uH4f9g7j+a8lbNN/5UprwcuNBpx4cW8gTlJIqmwQVGUiJwajfjrv6tJ+TP5
6gw1ds1mqqbKx8eyJAJoNJ5+wh3QcEHQI0XblKzPofVACuNMfUXrIStOfFW6e/wxnHO77nHosOlh
0OOUe3iMNPn8pZJ04Lkebcbmbs5G93OPFcOMdmNLL7sXFmBeuyy2CPrlHyfcLLdZqZevaI9dM5pi
We0ymj/B/Ux2Y04TcYtEjY0cRwK8R/f9juYcQkq0//wBT4Y2vA6fdUTItIbTvDdjl76tq7MZpe/b
hGHlV03qSc3Uj1dLvSafKm/tAZKx2Ew882Mr0lRfnlOlV1aMdindwnnc+wNjChqD3ac4rmy9Y7CX
Hw9Ad2guKTOGixhrdqK7V6kSX0Qb4v3XJPdxFdgXrtMCO1xRwz2RTmtkqiKIDMNonwdR1X7CIayv
d3Hc1sElhhjuhzrtHgLmnvSzV6b8Gyu112042Rz72Zq4eBPhS3FdlEv5Oac/fRfmUwyWORLMYAbh
oHs06jt4B9OPEX89hr+IcPZV0jIGTeqjXMF52M2qZpzuowa1ofQg1+kyI2OVetP3layPjN/y+o1q
5uWmC8Ii3dVRmX1UCfqldrcyjcZJytn3oSX2DqIfp1PhZqfpuuYXeDRnp5WMgis8UyhgZwb8vm19
L8NmvUsTCEobmt88HFzGZm97xfK5IFTQZqO3uV3zYL22lgZyHKbxx9o03WqTJ8mVfaVWGIICnd+z
2KEJ2JL5bjMIQSd1Hgu05fFSpv40iazw1IUnSa5xmDLOISs0+6WbwKqji1h1XxoNJuNaFHkvmUT7
FGOd4BTAfq1PUWZKfVhaG1oi6w8LiuF0IyJIjX4KgzQDN7N81vXczrfrZMFX3liaglffDHYvA2c/
DIGDXGYk1TydsyQqxG4w6ZAOlExpoBf+z8od+9SFBXu1JvNxTP/wFsGd+f5V++fmBfD/P5gI3jRZ
rft//M1YLbzmAdih7dnopHswmmy6O96B423bzVNeSjFdJVbv7azIuAM4yFnN1akVwgBPvjmVPB5z
5ww9viPLVUegGkAExJftsO7pme551ONozVHTyY7fvzmjRPGKo/Byb75jCxcbhihyjPv2K45CJUZa
ibEzXTHSuApackXEocerf/8icM1coMguxPbDBfByPVP0jtNV5tgb849vlUd10Bw9X+b/tjLKZfao
mr550m+1UJ71Tf4llPL/kn6K7dKm+993JP9X+dAXb3w9xPPf+GdH0on+DkmFLn4YSPu1rQeTuL+D
RcU/2fHogaBo8t8tyUD8XTKbst0AC49njfP/5tF4/BbMHH5XPvvDS/ffaUlK+qGvdqi5HeFQDWLq
we6xQ3nw9eA+tVTVYLs/ib5tjqzBGkubxrxjdXqnde4s9zlWXfqoX2RZ4fS7eN7jjG5+fQHDBEOB
o9YydjhGiYpJQR3FmNwAlkGV5U7ZNFWWLcoi/sppGTMVQw1Cjh3WM7IcFmDdcDx751oEgdF0TWzG
QHcp9aPal/mAW+POXaLMMXaSRIBj2QO78DYz5LxIQdGdLZofNWq+oIQBO8SMQF+9yJu/iC1vPU8A
RWLtaRAD/IO8I5Xl2++XjEQ0ul+9n20/jRGGa0mQEtMhScriMko86MOI5GZ19dRh3LPcuojFc2tO
OiieB2mZZL57/5ac324J1raAy0jE81HBP7RlD3IHShPifz/wh/CKSzgOSXG2ukOHqEZK7YgwSRVk
+MKiN9iGw6bI57Yww/S2KR4a4JUIjQQDZ9ZZaY895mfYlK/A3dBfQGVAA2Nf71PlxwiC+GvR+Vfr
io1Eusdcsve6DdO6ARj1+w9lwuC/wqRL3DZ7MIoI5dDN+BbeLjOuRHNmFWX906ZYAuOLgF3zsSrj
Zr15/0JvlYPMhaT0XChqdFZZvMP+OwCTDhO7Of7BBAGm+h5J+sKlmWXzhc8yyN1rkknP2LP4Xol+
TIv49/ixyLw6f3r/Tt6eDM93gg4SgygP8R3UjA5OBiGTxY7m3P8xQnxgHgCmXDPfpn8ayLOkp4Xo
/7uL7EnmG4KBACM/VsFsrFdnkYX8bdCUAXKZQ2d0SrqltUZakOEaI/j4/tOZ7+LtCyVwuSKSbHjG
ZsHBCwXpUBZt5jk/ZpGAkf/pGJMuwE4toglnCVR9lph8ZKDIff/Cv+0kjz3km/9AYSHommTh1UNK
VfYqyov+kQEKlAWAamU4fowBjbK6719K/P4KIwE/NvQ9hx3F/OjttRAGFQUEmupHD6i1Ck6AtNV3
paOJUVsdgClor+doje3qoslU7dt7b0yL9T7vgxYldsYDgG43NmBmdOZyHwomdIDaKS+KMVHhcjJM
8MvVyfs3/duL8UJhPKTgswlbINn19p4FMhHOTGv8sV4wl5UbZUVF/jSKxfK+NE3lMyeOGXfo+E+L
9fuLiXgrDG5s4WBYdhi2YkvYc0tz/PvqWcJZt5SHGeVtELYppj1CAscoAQO5RfCwpGWCIHKnlIrQ
T7ZmZ7zFKnRi9JqG86q/J6BLoyNZ+85y7lW0pMLdH1YpPHy33GDgPX8mUFJCcfhuvWRqVTWo5jsK
vw6fImN5vd70oLvYVOuCRsCI6nDb+1eWjDO+pr52XQ6D2gcaDKCU9szyyAas8idybFaG488tgAKM
wsV16iUAu3FLdEGtIvG/9EmEaSQy3EjbUUcDNuXt1Er7HMPYNAEo3KRVbEK0BZSDCzrLjBAV2lV6
/opXvOASgArhU+wwypEEeXvNMEE4ctwOUMSmSxk43YBDzaufWHygabORgBTXGz7/yPtSZ1DR7hVg
B+6RRk1Uo0ZUD+ILoII2B+3iz+V6v2oZjLejYq7ysc/5f6ZNWudEkE2agvtBYAXvQy5dMakvUCmQ
rcWHDmm/4WEaqKEgJ5e09mu8lqbc4U/6AphtChsj6CukxsY51R80SCoOs6UDoKa3PdK4+K7nScSl
LeBh/PEV8AhXsxLIlFcyKrLuK3LZ3ngSu2OXXZYu0i7HZlRQn8NkW4azYR4wRtnS8zSRLxszsZzT
40Y6FwqCNmcmhloOXxsVre4BUYD8B5z26wHIsFMetQ4YyuY7G9wWC+rZNdsP7ywTxEoKYOSTuj72
+VfGCABr4h49UPXPn9G1nQW7NMNKGwMFuPiArWS6eqzBIDOQtidzmxIcF9nwTMnLqroFIxyJfE07
8Acm9DeLs7pUA+bpIo3MFSXjhvxpaWOfZWmXoOPxjM4526WJNKeWLLAD7fd57OfVR+jFiMLgBEAd
hXw/7q18U2MdReyaxKEUXxiSUGs/ARmlI3ikE12E8syiL7mgojDDqGVAM+ZcHy1vhomfwpLZImqV
ATq10ynMt5GCNVmxMUYpVsyIbewW0C/mIXIkRGZ0VFH6TPaNhRJAytx3JArs1Qovxmg30BZDUlai
4AkfNJSdHM9oYLj8FCyTXT6FIZchv8JWOeDsUk6juSUYd+ZC05Cbe3GjVLr+FlY7n+ASdtCVKauB
CpyMPuomGTC5LDR5W4xaVHbVu9BzvmQDoq4InMsl4LYQnzRr3I2IxD4NzEJZzhWUDD+pJAV0Tyi5
XNYnsX2zRU1qPd62Yc1/d4LeC7hZejb+FanjSpbhThnf+aIWo9m5piBqHvJOKvNJI/PFD1W2K3gT
Xk/eiChNK+R4yzTRYRXA2LU4VY4znqTVJU7Hgh/YqV5xfyCysEzYonYOYWCH8/wqvBPIDKia7XL7
NkqZeI87AUzBRKa0ROvpiB7FkQcTjWa4LpbEtSF1r3iUJiPO9Dfessxs/7CHygp7ACIPGjfdMjXw
TDxvhCyR2rrsECOKc5ldNyLNADqTq5s3jKDGAq8ZHlg/Wsi72hjXbmaFVg7OvmXfW9N5EffoagHb
6Xk3nRvCSX+oMfTgYeo4X5LmU1R1sVtfUWFGM5LBduZCJiIQE272Wib5gr9dOzQRcDjy9hmXQAf6
Lh3YHCX+ZBMWhFn/cZ08y0VHRuAfth5F+YzmT7pR6Zym8AKadBDBlZ7RD2XzwEY0OxH4X4dpEbY6
/MoeZnSTgAVkXZGcAzxb+b3OGQclsMKRhErkg1ilHQZ9Qtab2bbEgM7r5DOLPMKoDSonoq6uw1nQ
LNXEz4o620RBnG0idi4Wr7Eej2zdAkWGBNOjJgLcMTZxqbDHav6AbYnJCFM0wQlPrTvjrH4Ox4Po
MLKKfAtAIns21NgpCU2Pt98t3nm4JOz0sOxXbjydrYFLu4LWIRpc4Mo465c24JSvYtCKPTpzpTlk
NSgJtuPsMxm0OJTVQnxYQqZx17O9qBYH7AU+90nb6ZpHChvVqA10dpNiGRDd8liFTHEuf9UhRH2z
OFPTySY6LhRRFcfpNEcx6nTI6RVBjKLlueviqY7BjcHU+hR3Mw9Pw7Ek2qMjGXDHIAFQkzxqqjTg
w85piLJ5wmwwK/hrW1cZqjYEGbfBWnK7gtDizv3GMuEeOTQOLYFwLGssAwU2ZUMmmqBKG1hJxpeL
roMXgKxNRQB0PCPs7vqoYKwFhlos/jcLew71ya5mxkmOE4HJUIoW4plft2Nx5Dfj0D62FWfMuUoq
0M20VgO5bWr8RL5lxNwVL6W6KX8AjljVx8pglB8m4DHT9QqUxN7AENHNOUj4qWVqyTQFw4gOcFM/
HE2TF45XqgPgDBu6Yu5zIUuO1X0caqg3He9IEeTnsFvxFq5HhYQ3mgajSelXNdETdIOldKJNq6xF
f0WTf3A/+bSc3WSbd25hJAVKZ4lpJUY8f8w+jRMNR5+TrNwGK9Km6y7KytVWR7GzTs35zMcBKkQX
l5Nti/YI3+MEHwIStPU2Af+I7nnga4gTyzIwqXS1gxo9THDYn36ikUCz8J5GBiMA7YNTSZmAQZF6
1zX2tJ7HUW3bx2ISKQOLFhc12GVBuQI/j6Vn3bRoW7t3Q9/BOAJMFGCTuI9QG5xvZ4AM+tLqdW19
dC23X+91za6Gcub76m4NRkaMaAL6gTKDLC9ZIUGPQevvIszWiuM4Q8cUKVI3hHIfFY2ZyQdq7dFI
EFUe1oBOYDPPO/C9S/czyj05wEwJ2ibYYEnvaSzW47rzwt1Q2F7pH8eVVfhXMG2sAqdQvyWtTX+C
ekBSC1OEEDd1ZOw8qLP+3pdaWsmVcniYHKnM5+wbEbXYFx8RXWuwDJ/g6T53gCXG5HcgStvW3bXx
pDAKamw7IUdZRqP6hqXYxAej5sXkmozAcjIoJefRHCsRgYSPuwtN+kize+RzSF3fRLjKs02GmVlM
J+OjfCkxBDcP1k7h+YpYECkpys3Qly+9FFFFWkK1lzjr8QJuSIM88RqT/eHxbCqHIBeQMrYLnPcy
Oh4AOvhfgPDU3IporQCcVGJpeg3QLjzCpNf3ZPYhA+/WOUbnlyx4ssndrC1UEuwczvMQf+TpPLYY
UHOGV71n70dR+6s8QZK4JCUC5SOJKYz/bB6UvARpPMiVlTIBsSrRYj+aQumSmsAi1ywQbXNzcobd
NHOnKkkDrj0Ea9Csn0bX6/i9Jo4YG1CYNTHfUu81ivvvo9zEycINSv6Ik4uIO6pjzKjUQ6Qik69G
8Ui0cfSg/O/g7WoMpJ08qC+SJh85FhGCMblU3QYmZUGuzKyRbmpfiyeELZcC+chSGKlgzkP6Bpug
jQFWMPFVHstPDF9MivTc7vH7ypxSv04wVzSsY4GyPRHNB63E3QuJIrG1bRM3xw9hyeCfPuHEysIS
ZnJzB0OPWlpx8s+VWDs+oc3QypWMFMt4fmJTaR/aaCHqhaEsCZHZihlgIWqWao69L6US9J5eXiMH
phD3lH+Dvg27eOaJZY4liIIKOQZAweukGOGmr1NuxxFK+oGXFycpqnK487mko+PtGjgmi2WkZ5pP
SmEckZ62+OTys2ydZ6Tgk7OYQj70OzZLRb8OZ+xsslWAFxay6CTODiLuREAMXpUHmDDpx/AGTofT
ZBd+HNjcD7xI8x1IqWwedSxIMm/x8TOfSFd1puFV5x1/IB5dk6iJktI464TZYDIemB+hyxeU5NmY
HZjTNR3HhEMT+guJ6lbKlizQl8rkm9o3+zEGZUlmjdYtpXa8Yni+bPn/zZ8mK1HrzVSGAcelgJLN
GZam0MRoqPpDYpJ52Zq7ffk8Cg08+7bEkpyXqnoCX4VRgxyTb2M4JZk68VD0QYO4YtLINs1QTuA7
c5Vr9m5ZO1F9WU0CGfxdUvahgHKgq0qS1E7NwrsdrLHiWihg8gh2O2amWSFMah2NyAR+TIIoUw+j
GjKjz1JAqyC4IGctL9xJaPSSY89hn1W2Y4rAvAUTcmtjx8sLwamZ9JLCk/esF29dzuUEW/PcD6Jl
Ho9nR3bFw5gKMIvb+CXz6RN7JNfom1DxtMirFiQGvyriECtHEoM5SWyqLwjwkl8l1Cxqj7KRNT+i
ToK8jg2gxd7KtE0pR8ZUJb11EvqtHG7hLkqkia1JsP6YyJmiO/BhvdASmVFzAhkfKZPIJ23D/oj7
OOGt6YqGLlPFEHMkxH6RrSFHiQAm3LPqJuKuoqPmPUWorwZLQP3AdvKxo+cHKbQ/+bEtMdk/Ydw9
63SPWiJb/0SEuGI+LgWSGI8vnx6ajia1Kq3KCCosyCH23U6PY282Rj2Z/pEVy8VsSVS6Jny23Hmu
OxZkNRW3hywfCzmJwHziVMtJe+n7eE9crQsaiMcxShrDBx/7mv40HGYMg8LeoabgYENoI6EI1NDy
jhhfNvyYyNWKWJXjTsmbdGqHKL6dXqrGuUgKvtIuHwVBioR/8LEUmIjOe9gTpgp8KSzKeDU33ayw
W8G5IimZtchArlS87hjmbHSKJJvdP6V1zSvNxGBu3SeESsR/UmK+3lszRLfLAJ9B8wchUq03oLNM
wNK8RgueTtGDXmT+lfUrk4EUfZ0H2SAQEO2Xl8gRoWzFGlYC84viDz2uv+gZhbZEeYaBToD640E/
MJybEOZcOX2fcQjlczIiCikTSXfp8EXoB8Xz/uGSh1012lQh5alr2nlOSOL0tp23tHUd2trX3z1/
MtObl61RhjCs//R0v18KdX9yXGkGRoymDjqrTpq0K25zzffMjU18AlskESieCdbErvf7b8/dwNf9
Y0HrOBDScwJX+r9PpXpbIPpRFvL7LKuBQmZIK4ed6Gk35TNMVSU4C7EuImhgaur1NFHGsguRG9BQ
3q7oQpjJRkTJa2LPS2T+NfuoVWJKBFTcMPO+gBc+8av3b/+3pQK5ycg3Ar5MOe4Y94XXTehZxZXx
YPUeNNBC7oMDypSFHK6UUO9f6rc9J2kMR4yCmAQ52A8dvBXSqMyBJtw+RGkoh+UkXoBJ3Is1MJ+I
HyeAcf/wcIcjFByZBCoLDoN2OuyOEf97/XCq63FdoH//0LqpiVEahfX1ZsiI7B8TJzJnVhyR75NM
LPz6J5o8trom2lXe6fvPfrjMTE09z8wyGJN6Aqnjt3cyQQQbgcvIb/QkKB0h2tOlQizflPPvX+lw
lR0PLgmDWDvgajTHDrrmCCF1oUT8+xvCz0FxqdvSlOZZTqV2AnzcZI3vX/AtT4ShCZwT2s4MeT0m
fLSP3j6azsG8h9OivikE8tlBSsYmzBEUF95rrLpyxjMAkfU02iKfmnIyvn8DRt7xzQSHVEs6kS29
AFwFj34YWdA0QTM3qL8BOFuwFmCWtRZ7uh5plB+/pC0jICDOPN+FYI2qzktT3PK0aXlVPhyw9HR6
WZwq90yLh9b/wlfc4PhNtbAid8iR0BfTizS+tsIJVHWhidbB5JnDckTMHBBmGtt8+BskKU3/VQcA
wh7FBO4EXYKCFt0+JJl39GnGaBneW1NYJrfqR1SRsPtSTkAVYxxaeWd+m5HbBL00RzygjJbbCl4a
9D2pPVGzwHzU9HBC/ZzxOcIky3FeIcy2sftkYv3DJFd0Jp1xHk2TBUxicfb+8v+24QLXcW0fTEvk
IJ1xuLUHKosUvt7yFWNxSc6atAh4N7to1SYD+NWyfv+S5mt5HXJNqI2eZzQhWIDfUCQMyhbd9eGE
16VveowDvo3FJWxTp7Cu7B5xoxipGoTC2qNZoJRJE7aszN28fxuHTy4lXu9ETj/isRm8Hxyitd/h
meLo9GvR0P48Az+pqzunmBx14fT6D8iZw00uSc4CSafIR2YpdL2DTQ43MsFTpe+/jV2br/deHpht
keetyazefy7n4JPmpyMyAjPCD5i8SVhgbz/pZJrtEtUc564GCw4sifalRkeCNiqVbpZPnA4bBt4V
/wpo2LAvZ09G9xRrnsJajLYuLRhKHjO/byfAgPQRVtck6llChZIGBIHHFPFS09aaLdMGCDUmYenp
CGSQPVxUTEduDVaOh7MKj7MoSRDzJqyMyJtTVYmhmLtTGMXZAoAImT/38v1FOFhv1iAirth8p24g
f5+Yel6io8qH3DBUuTmZ44ZRBfyJCfj1/fuXMp5Er/ezeacELx/Ahc+xKA9RURDW6akKN74NXeCd
XGsAvXaF3qlJ9QdCPSHoZfZeAtJhFZABM13SX79SI3IuGQWCzeJ6bmD6mdSCLZHOqfqYjoKFAL21
XvR8qsjIgvIspuNFDhRMe5RnKI8ztKApS34N/pgWmSGSVeYO384a2iu/NzaVeeGrl3MV63k6Hry0
JkZBBxSGsZeaN4kpZcJfRlLCvHetQHlRGb2M0Pgi2btAyk3xHMd0OeRmEdDGmz+ct+Hb14cKMJYS
DhZQNj5O0qDu3m7hjicYQ7uNH8tRBl9yBVkYppLjnfhF2Lr0+FN9lLhzhDlNVsbYbsb1SeUU5f2Y
ZPaIpt5QMzRNJILrC0Lefqq7u5j6tb8p5x6WUxqOzgkahh8qRm2PY+v2SOIpC0U1Zjn+9ejFzXlq
Z/0lJ1JqtGDTsdhZfS4/r8yRx7NYAUrGtCiy3R1dQyRCV0tTHJR4UW7xCrtxOZWKI7e0JFbQakTD
ZOn2zMTLe0gA7llZOkwJ8lbTzmuKiRGehskIagIt8Rm+8mZYO1vsZKuCW4fz+aFNUevbxMpPaWEk
fX+MXkh9OwVyuM8kBLBNaFug5i36dl+LIep/lFarPvlu35MWxcNJjuAt1nzu0m7BPvozJI8oszYo
7o1nJfw+PQHrQ0Mszz8PoY95WxgPBUIFqrld0dvYkX5aKd0+y93avv0B/o/93Vl0/00Eq3uXDt6w
TWcftmfQZxAuluz8/Y/sbbBmQzBWJph5pAquQ6JwsCEa2j9Bh9jRD97XfBM5cV3s/bLRkMSU7d+9
f7G3H/TLxQKAcuaYJ4c7zEji1SW1U1H9w7eDCozQbN/iUeD0m6oqLkdXGp2GpKk+MCJEk+D9a/+2
858fE6wOIxuC+CFsYvCg1Bauqn5gGkHhKsu2QNpdIgTwh2Pi+Sf96xh+fkrXccDnRBEM5uiwiDT0
XweP7xTOGfLL5DwcF5uGgifbzWkZfMQGJv6Y9Wi6gI/2onYnMS8vj8fMwwOq1MC+AOv51wpE6Flt
oabJeQuknr6ivq8qkhdH11W7cbRwP9hjXkOdkOFFTXv2w+gszucop07FZ0rY7TYpkmtZGQ8iK6h8
ujcFszgxRTTWVLT8QFZHM0oY1JFIPPvBnrXcrry/P+RCwuyiN0ti0gDSINZFckYfpgTCCvrZDZf1
B4xMFh8RgPRYNnl5Mq/zQ41swVdpRfNucBKGHp2y/BO3Xrx69/4W8H67jcCANV3wIALgGHjet9FP
FHHF+CANfiRQmXA2qJH7m4Elo2DKlETvRreaT4JKI6OZWW3FtKepTqApRJdj649wtIPEul5FgsPB
CmHMU3H0rUJ4w9uqwrrMljq4WORyXMtK3tIDLa8bi5eGdgQ6JNtVz4xd0NaLt0EbBR9JG0eYdwgc
L36eXcmgzY4LOsUnWYKZFfJKpd41cT8gDZIOdza+NB+sGmsClDOEMcDUkH4knoa3uBGkOXq/gP1B
6KMyMuqEEUCQdzmDEM7ET5jQhBdZurifBV3teMPQAVrD+4tr1u7NK2ZtXboLeARSzQaHOOmBljDv
PYh/dJnrXVmdzO9xR1sWINm1DbOFWuIPVxRvga98aAFlFqhb8EgSCJ57UD0KjNkghLT5Tyig7hlt
M6siR1iscxqVyGWh0Uqk9xL1o5V2eY8Wlb4Ag29/sMZIHv3h6X/fWqSahE8HKXaQuIdgQDVVXh8m
df0zmRkwULc38bdGrXBEkSr14I040Crh70GV1B69wl2e+pCggcPu6JNE0ZaBZ5WilecHXzKN7xOt
X1rotdWnl2jH9SedlPOVP6TJaYLIgLtBuMdBjHgRgOWT1q6weRAhzlfVCjsLF6b2KC+0dRn5AgYe
rQzrwu/T5WaZJ44zJAtbOGic3lsEbYoLrKUZgVsS43PUbUpsdeCBMcNl6HnvwQjak4v0n7SDpnBa
lQjjqQC4DDuRcdHWp+t3I6MMdmsAog4dRljE6M+UZYJrctBeTi3c8E2TIYG2Zf0aTLDCYFLHtp84
n9FbzL7gyKGf3MzJjLQ3vOU/7ZTf345LnQDiGsAc7+cwJEuHSWgxT8XPEIfJYBNNUf4dlIcxMOSV
UVMFP9beSNbW1vdlzGH0I4UAu/T9TfJXGzY0EGSOvjBC3uJgw4KU6qt+DcqfMa5nA/qPvBB/HdIS
U0RfI3cyRrfowg1HuBrE+zaK569pqMaWfbKK2z/czF98sKhs0VsmdIC1PETsrtUwjc1c5D+TwPY/
QSXuP0LOt3YBjd1zzsXhCklzfda6dXVazlJc6jrgIMNJeb7JgjQEkFxPI1p1g3wCOd95m7DLik9/
uMvfUobAB+/q8YmDmaaoPFiyESmLKurc4Sdd7y65I7PwYPg5OJkPPYKBjj8WzJSwncKsQHnNU7ra
Ad4J6PNOxzJo+nsvKpMLO5iKO3QHByYknAJHKlcly53kwRbpSzzin+/6//Msbpf25z/+9vCjyupd
hg9k9qhfC7k4NhD7Vy/YOOH+crg1Vrv/+NvlQ98/PKZD/1Pr/i/+5i/ChQ/fAuSvEAFVCljniGTu
lwRMYExNfKRcAAfTlvIMG+KfIjDO38MQjG3IX7Ppp5u+JrxBnf7jb4jAcESY75jEj6zs33MueZsz
m1a9ACdIgif434b78TaNAGHmWyh7teBYyqe0SaJjK2xiXA/tP4Gw/+pKjo0ajo03rwNU+e2Vytqt
3XUWXAn4xgYdgm9tTYCd4nT4Q3r8V1fiGkw+OFM5yM3vv0JdJ9qKwfQU7YmeigFfVvu6H+Hb+mgf
v3rhNy8ZwWuy119cCNw+rTEqex7rME8Yg1JEHIwt2pbFU1EWT/iYPuX8+z+5DDqC4rlNcfiOtJ+u
ferNLUA1vDgJTxAvUx+3xTn7D5aOvcrhYlpRIfOcg6Xj8KU/wRONcaUuZvQ06Yo44YX6I+Pgbch+
3nghfXsyw4gONu2ut1cKxiq0dIR7UzrRDvGH5eOSzAYddd+O458mOG8j76+LSd/3A5CCSCgdPJYl
UBwLRNOeRPQUd4B7AcICC4BvmT3YIUIomaskkvp0Zv/9V8fkidYYCZ7vH746pA0Hp0zrFqga5reD
gvLLNJRWAIjLP5zIZsH+lbT+ekbPEBw4922+6rcLug75sCCk2Z5YAy6e1dCCUnbs+NN/8ECvrmLy
2FffFuM/hMjAV55Q43jnjprvx2qqz2r1ny3dqysdxIupqNJmrLlSCjcLVc/8AYfmcvt/8HnZv3/H
KJmHcOKo5E25e7A9GlTJwVu11Uk7godCvJdTdAHJfrO61bKHQ0ZzM1LiqKMTRbFJzwuKZ7QHGFyf
jZ2H1S6iUjN9/2TYqqaeHnG1xbQvj+VpFAAXGYLiaSGBOU1WMV62AWRw1a6IgjtR06Evwh9ZUhyS
bRrL24ETA9nlrvqwqMhBVstpTr04R922wut4ouo7wa4Pc5Wljo6nnP1cQPclPV0GaoaihrY7dol7
qrWRhYTGtNdOUH/SFnUFMgXTI2Ke0bHAVeYMcR+ukrvN+RSSq27TADL+HhNI+3teGKvhnvuxaJ8+
VMD+jOtde4S2T3sN5oq+n+diRDxKYxAtBujiCBrp6NiPFeBUJNyRlMXy2GKosa1snm4FzrKp8kBv
A10zNjKmn2mCX7LvcwQAPgCVlLYNrAOILmc0nbLjHArAucBhGkEO2LBhVAEHLW3nM0pJ3vmciBxN
26a8pxeQHTMKbL92fuV8jnn2Fg0q0X5Fb2RYuaeRYgV0VYRCBkAFCbbUpYMG/ba875GNPQ+tvvpg
wcv5FrM052netdf+kD/ZgncKktv5XIXZ09xP8Sftr83pZEJj2vdYX5eYchyp0sZ9mzZKiQRL5s8f
8zlzacPxtOgyZ8cjarcb0gAqRxSo67MsoQzcgKbNrhLZRte5n9RPvhWJK9HkLOJQ0jJwkKEMMc9i
25d9Qllox+FFih3TvshYhHigVl5dGpKUSMktlig8UgJS+1sEsGFTdcxoYi9FRrjUY7NuEbbwy+MM
lFqLNcLYRjtS8/FLGrdWtHcE7edt3RTYP/sImV9YOPh9Dq3au8U7t3pycNw54xkBvWgip22HqJMB
PLtvHF/cIv/F/vGUjT6ucoFmI1Wb0hIY5iq6UDM9YOjIpl6MZ8ShZ6eFM27hJrC1cz8Cvaz47Fx7
hY/pcsStSxQea9ni6eOVU5uCobSS8XgI6/whggt6FNV8Rz7u7CCB8SU6xqd7/jjBOv6yqrU4Bkus
Eclg1pYd5Yy5VyN8VnQbxcAMyOhciO9rhFK/s/JtuaiXCjBHXn83Brr9muSudw5WlRg6GyVr+A3y
zLeNSimgEGsrCt4EM87iW5c4SOMZp3NlYOqFyp9wkYguYphOZ9yIoBOFVKa19DjPp5WfXmEANO+H
xMBXLN7QIDn6BsnrpTQKkbfHEBhHBZqqaTunP+uW3hbeViMVHJCTC1cMX0Dfj8eyahDyiHAGQv8j
rM9M46WPjTeqpe1tLzDLUMlPoH/BLu1xy+qcE92M3xnXZmcVPKX9EGP7xVEYfHh2ehc1t2WLcrwc
tQIajU3ckRsyTHPaoPgconp0DjvwqKLcg00xt3pb4UPCcDLLkcfQJZuaqDjfpHhH7Oohj64lSeVR
Z/HVF0OJhMXYxhvZU4aviuhWTRrHc3Pu4rwCQ6jKH4BWoiFBw/yB5nv4QY5aXDXJJG5zN5Zn82BG
oQTUb0OErZhdLs1uhCS093qmGhvQ3tG1rofpsbdUCXMXpaBt6hbhB+GjmuDaKMPT0tgpCI1bP6W5
CDLbmE8r0AGB6SKBo4W91BTqQkwDkew50xoi1R2XtCN2+ZITxBx63D6DDDobjTrJ+lBvoZZNj6lX
n7Y1AnJJhIzK6NqISWfltWxxxkwnieBYX7XX6O2SVzdOc84km800dSlK9pVwtwXYSghZ0YRv6yD2
z1F3SrOvsF0EHFSi1Wj2iGev4qqAH3SVe3NyNKIKS4wjk9hYaCFc5Yl3hCTuuh0bhZ+LXImIusG8
G2DKXTazQmsQ1zuU5tTWtfppO/CG801pKwa6nAa3Y5vE29Cv67N4HaoP/UDssRKixxTx0ReYgO3G
qBkAUkK8TVBuvMI6xv4eiUFjYOKRjzbDdYgQ2gkSxHjKp4DtscqzLqm9riXT8C9WnvfXC6Sqyzhf
P2e2nD6HhbHmW9CCcg1dZI2ydY8UR3XdQsm5KYuvwX+xd2a9dRvpFv1FDDgUp1fyzLMkW5b8Qsiy
zXkoFudff9dxkkbs4Cb3vjfQnSBAHA2HrPqGvdcGlLFixvq9xsIYEkP0kff5uR10CDVera3JrJNh
p1vNVSBGKLgW4y2H+xfNruEx4qE9YC8Rey1NimdZcfLiffSf9dIzPqTIxutw4SNtfj9kmU03m4XP
YEPvNaJ5nNyQexvw3lxMPcsjW7RbJAeBaSTNGCAiz5iuMBuqg4wmD0SlmcHGMmI931ej1H3YcC4Z
dXlLuMc8gPAIcKakEPNjCQPajkZJTGlpgqoCtzWyWz8QbsOou/Z6ebAK1a96o5zNYsXUtXad4zxi
t164fIqW8w/eXfQozTEdV3rOpnUr0qFMDiMOkgFYTBkNHnK2nti0yOkx8sI+89veCaDPuN/VnCVe
4KFY+NbYUJKNNHb3kwfBJ0Sc3KJIleibpcJfxe/AJagx7Nquu1UOWNA2Ez3ZwUwJs3WHZVKsFqtn
b8vZoz7jGAFEVU/F05hZUxE0hhNTIcyRSAOk8gOeMfKhINB/EV6/a7I7l3BGwslkN8Guw/vFwTE8
2Gwhz7hZyCbp3HLirjbnLe+piW4vU8xMCq/bmbLv1pOM3vLEztFpEHhuwtElbFwaLyVDvkvPHU02
YdxC9RUmIku/sJYLr2v8HheugSPdUBrT8MmntNQwCk0gAjduXHK+CYfjG+lJH9ItgYAZhV/Yq4Yf
eJf3YwmBEKjyvzA6jHtd+1Mdj3WX3h8ELDKXO5f15wobjxaRzLiVdpILlDyXcTh3cc+kz2upEzpK
y8tswRglcoC6Ivfb+sgLbx87q4zTwPD/zRr+s1KAvuL+/TAhMDD535vdXxs1Ar55B/h+2Po89/p8
bHPOVKK436qif4xgTm/+ucX4W2fIEFynNRQ4tl3mHL+MyZQY7BLDa7EbJEVYFRE0aWAz3FVVUh+R
L/7bIvkX5/SPn5B5t012LHwFxpm/dE5VS4EjnLzgQJGjFnBKENSsqoE087Z867TaX+cqoR4ECnb7
ce2M9WI428QcIUqiyA6jvLDfcGUhHVbc6//8+7D+1p7wC7HZC9iYBHUmSb+0J82EC8oTPfr0shQQ
qlT5vSb1nOzmblQ6RChyVdcFadc4bzKjuwwOtaYBb+EKrtxEGVwC5K+rg2dKwlBMOk8oUMSuFKT5
HYWZ+qeKIeIpd5S/7nCsIoUlxwOIGqeyNdG4roVbRk8WEbtv7O+WISBbFiqjZrgPGDW4gCPcv896
mgK+vN+KFaRLmOpEgPzrnuTn6ffvnxUzXizQjgMC2fvl4Yj7Mcq4vfJdRzhsYGuqRvKXxeFoiReZ
utpOo2zEVIBvx259O4zb7l8WgH/rs0H9swIEusZHwmP6y3fQEduFbMtIdz799tbWYhxTJFf+yzHw
t4kFX4VBBfoUtFcua5ifTwEEjAP21TrdOYLiGbg4lklwR6E0EZ5DcqxRVcDluiT4917++Xkz//47
pkRBreIxpDZgJvzytWe450NLhNtOkEof7QpR+yctuu8He0pj9Kv2fPU123+uxPycQ3j6roHIJIBv
sOMQD0mS3s9b9rYS2ThRTXhNNkLkLeFxsU8iV6W+Svw93V6L4PP/PnH577z6X+bVbGDuJ+X/Dgba
F0XKA6P+Oqr+4w/9Mar2XOKyMbndmQyGy0POf++PUbVvMKpGYnunlMAH4tH466iaKTbHNNQe9pbM
XP8zqrac3+5x3ffJCvpRn0P9/wMHQnn369XI5sTyUfog2GKYfo/z/uvwKXVSlniGSg6TNKirxoa4
PjubnWMjXRDQ82SIlaD9eCJ8Qd6bTRtwnT549rSKiWOSuxaJBDVuXTiHZXFFtC7oiynkdH166C1R
iq2RubP2kOOv+iQrSJvh0GDzxdNdoHcZTDVA0KTdCIoIiilLUH0hO7vunZMPMwPo3dgu+8VYuntq
MfcGlFGrxSWWTUkIJSA6KARaQyA8TX7xs9l9h9eH8Idsh3W86Owtk7udgIILsfHKiHEunHzkhyuF
UO08CqqAcugfVUEP7CLtAjpdDDquR9ZxT1RS88OU6N2ljU0W/rSY1dqdapwIGaMpm1hknZw9J2se
C7uhAYtH5EZLPe/i0SFpsGnTIzi27ZSa5CcldVpv7IoJj6kSQkQ7aitjNdmR3IjONT8VPiE/KYST
J8OcHMTt4nM8zM3Vrmd/VS2WdevNrN0P9SxWiWHeaGDVyqZ6XGtzCnkVqevNcrXiYlXjo63jT7GL
goCvZnKTd4ed11agiQtb/ElHoyyLFUMV+Ti0wN6CHq3xWfVKXPBnWHxv/dKf9HEtzbq+RKAyvmeD
42+GXMwbZacet4DLRtDx3+0oYpbH4RM6WgLvQfGXxF4++UIjtQ1yedgU9mEYa8Z3qV89Za2yHq3J
n45W4443XOSSZI/kS2YiObdrZ1wBkzuCPppXdk+sr2MSb9Y6jfbAPrJ8Ktq8hIRdqItJLmLY8RsJ
Iz9/aFFsXzTC2cKUN/ZjDikjEIpqdWarumom21wbyMtWDAliIlKj+AN+f6Z7hUeae5hVNV1GlWXt
Wm8a40hSi36Y9R491zRe414UDy6T02Q1T5H/6KZ280BdN4DGZowYNPGyXMQ9DjdrIM3lBKxtF62v
HnWTJ9p1+u5k5kLc51pB01piA9JTnevJWl7hg9vpWmO6dhBZYjCyyQsJBHgQKwkbYgvQM95osj+y
nFEHPXHOeISkSwILWbWy9jKMZoRWWxXevUDxDNKNkhzTR3en4NI9a5DiWA8/einRI5F7FAOtOCLv
lxmYwi2x2qvWFc8Gc9GVX4hHmITFuvKad9W47r7M6ufZSirma+pz6bIUvauwmY2l5tHGth9W909q
/qrFEZl6BlEbS69/oo+hRZ79aNeMg3YeWbytIyLsVpkuXjkM1dVsymmjQcsPizy297NU4lngfg+n
zFUY11sdsQEJU5l2cEE5EsFlEoAZyXXvlu22cKUJEPOwdOmJyCBCmbvlHtJ2qSJ0UCC/SIIR5QrG
e7kexybd5GM2hQJE4qMXWcVD49nxfsj4Nc/QWve+70wP+L+XbdXlJq1I025RAzhn0Q4H5prjvp1F
lK+gjYwPo+iee1g6Ow0rPrm+RlLxgtVKjPoTcQb3tGNpwMu9zdFolaexti9l632pZW0zk138Dxm0
yI0wiSiGOxPdZstLr3ai3irRQHHGnhgsqfHmNESPBXBzus+KRnerl0mzapvCPMZFBZrXtHmk9bgI
h1L8SCAsbjPHbpBMnHcF3v0aZc/8eel9hGER5/PQ8wym8zR/xo2XxgExY/JJtgyycAcD0K/KKx58
gTjIL/rmFtsRKgwiD9UW6iYQyMIe9EAtWb1v8gFHOSTHYlU3lf/YZe73BoN3GJtMm8fEK5gwegaT
M80Bt9o4FaqWUBC4OQHU7W1CAJrU0TYGGLKNR+YTc3o58YpXYM6n/jkpZmUITM9Vx2BNp1FkJCHf
cw0LAqyErNfXiD1NuKGtxzgiwx9P5wgY+TSJ1nmYuLCfrDbiFclHHj0I1oP9okjhOiRLOaugWyz7
S8fTT+pYL2P47FrkioAC1H2UheYBD8UJeqihnxzkHGmbjokEiY6y28+pFV9ZnRRPnoYEMWgHzd0m
OYOtkCVA8tp4Qq0HU5Q7Ov/kzbs3RwzS2ox8obkTp9hqiYdyRQMmexnRkwyNx/thDQMywGkh4Iij
/TuNE4tiS5iEgQ5KIckxpX6XXQDVXdBDxgxGemsKxLT0xLpa8k22evrKnRxXwVj2Z2Ut5TUabP+7
PiU9KUFFZD2iwh4+QWBbLqXu7imOia8oLYdsZN9OgzSxZA+5YijWsQ8AFdP3vuS0ZRxhmPOKye09
diTit4h2PvGe+2G2TyCri69aBt/qUPYmMk1q+PEhksJ55h4hyZw8hE1P9IkGFJp5HGNeA31Sm07T
e47SSnAYxdGzn1fDbXKBoQblnGi3NHNQBZuYIl6zOcovSDHBfgxRJ8iG9BnV4FDIv4pO5o/NWD31
NkrrMOGxPBBkUa5o0nhZ2XnI6yItGYVqJEM9MBVBA3gEff3c4Bl7tckc+xYR3vvZQ2K/SbHKtEHk
w5sOJkmKa2tkw62yOW8Ysrbau9Bn5myYdRi6ap4ixnZu2p2rjc1nP54qL5yXqN83RmeNqyzNJEhl
t8w+AS0SIvBqq3tk6or1W5sseXHwF+1551LQu2wOZgz1kH/5zlmAua3+GvldJNZVqufTiigre9sX
In2M/EbfEnDhhhVRBhlAI5GhR08Awdv3QZGVmwgMx04ejKQjvJPpPxOyXq0waDkIc5oFPFIr1lIn
SN3JzG5tJ5UvAkM1D0avupWybf+ERaYnZTyqu9XkZs1euQI3QYkY8pVpfAdEPEYBH+IGr1/y2WzY
hQn6laDJ5PLNoYA6AypAtGo6Xxjz+B/dpCrf6ljVGytBt7biiCcZeB5yHNWjn3MiEtii71OEV2d/
Ee7nwW6LXZM0uEjN2F6YBlqz9QVBWELQoWE9+x02sMArLeKaZDuooGIAvIshxZAitvS5B5ApmR/h
xMghJNfNeBv8gejYym4+09Z3D7bfEZGRTSap31AvonWsjz3Pkq6Iqaxc46svMfOtEWHF2sGrs+gl
BbT0cV46R8EkS6Zjr/oZ3iw+itXSEuNYula+z0gs1Zc+fZGVe4EetqqTcggHT1uPHsplcGz+g+h8
/dK7Il7FPgzHFfJe8+oU1IYeHMKtJAW2QTc6iC++u5gkR9dNfG8JXeI6YMyQAaxZBvFeKtW3CJdi
ElHNZT2aS7Q3s2LYLoLMsqWxik2v6/0J7TjA57b8RtZoTzJh77jfEJOSGTeoKrkTL9qPyAWjL46o
I6wKupUHfJqLCon67s+JOeX7mDJL4TqwQT2nJMUJ5KEi+9roPjEMrIeqoNGSgqPFGs81cRKfigiW
CuDsZKuntkZ/EPWnlqwH5pW54x0Z3PphrFMjYrU+eARZqk3Vyh61jE9qIN7j/IUtigGIKBrRJiap
3SF2a0xnTVrKcsw1ozmMjjBO/ITFyRRp+h4t4EtR2na7spHYxH2r2ssCdAne4U8NmsY+xPLavsWW
dG/4YQjN0NP2d/PEf7vkf+2S0fP+Y5dcj28/d8g//sAfHbKv/wbsFNHlXW3ImO7P7tj5zREMpe56
TBpo564v+VPI9UPjhYNN0DrfZS6Mk/4Ucum/IdVghoWxDOjV/U/9wBLH3+o/tEfql3/+qxYJNf7P
3fF9dolkzUGV7uv0yZb1c3dMyHk3VG7qHXTYaEcNDu1qzM38ccJ78rWsBvYGP+4lsPHcUdBzuK5+
XFw/7rDIVdqN95qbjeNsuAmri57zhX7mKO+XYNKRC7VHW8stFVUsLe+hwVyZpD6ueYnc59nuxoe+
bSwI5jO01ANnffF1uF++A0KA52SqM4qCH7dz9+OmRv5VhtxB++R+jQ/3Cz37cbc7P+756n7le/fL
v6IKiAvKgcyfhk8QLcUjhQzVAkvs6DuJ1+UV59Y5J4CCE7hKs1ewwfJNRPHwaYplGZrweL9rwDDi
AEwuMoR2cqEPDn65mmYMP5kdT+eFKMMx8Fsxf3dLTXuoq2wE3I0b7TJoJoLaH7VQTJXB6KG2xMlM
shyAULagU+e1Td6WJq52hROptT1EySvByfEUWl7pbdV9nhHQxBdPs5EkV7ww1C19He/SsYi3MSmb
B7iew1avWZavlrJ0nsokZoe3QEpzSXjnfKNrMXvqZvK8CEJjKvd1NsBYMi1oXaqKYqDx8luWklEu
D32UZ+tMGaQq0hU7YSFxQrUkJ/6YmACU8RvvwjDdTzfR4PaPg1vKHQ7eepdruvqSaICdQj8tizoU
i9M8yWLsDobrUR+ZE78c4hm7gAD14moQBKEHXrxkV2Le6x6Ykju8FKwKAqcXncdQoQYBnyzzxGIV
ascBe3ME9KMcs3WhyEwnNIcDf0opREjTIeFknAjRwlrVHbqsvNsEkim+kY74XfFf6Xd6t8h0pXlW
/X2M80IE1gggKkjF0r1XreVoOxKfi+eon7L9YFVyvfhzZrGjdYa3xvA9vCPYregI7I2vWS3qX0ta
hOP6DFSm1ACH1ak4e5Z6Hk0kbGuA4XCa4N7qtq4xpI/j7CY3wrlmo/jKp2sS/JmULWykYBIVCRkn
si1ZaV50h7n5JVaEN5VQcUj86AYiFkaHQCjD/Bh7fI0IlAY4ricBu3E9wtaE1moYQ7WLKgNIGtok
JkkZOhsoDwcK83yjyrzk9bbacK5JRYoRDbsVVxBBkPUaZ2wZyu5OT0ryGadMZ64xfaCojwm+LHLj
aIJ+Ote64QZTLR5huO+KUbfJuSVQeNZbOhYYNzuGLfze+2lCOT6IOVqR3soTKCqpX1itzs5Kqd4K
aV5IjMmW7mCWLahJRlp7xiXjqWf/zIq7zLfSpp0jy2yRR0cRwEw+S/k4G8hB2YY79pZA9e5R89XD
kvBi5hBbWOl/NDSEGoWXf/XaWqwyJEKI7jP1QUNPdylGFrOq4gZmW2c8tSLn1PJIDwl8avkADOLE
SoblQzbGXkiTA8K0z29Exjz7KH7QMPBia7UFODF+dEhNWpc1idARdqowwxuIQkUV3q4lYxyIB441
+rnxAzbahGHM7O/dWixrs3DYgZiZ+eg097q1wJA+i9bek2xGcDjLi4nNjOrPtp+zSJ0yMndIvfhk
Yel8cUs7WyU57fjUJMnB7Tv3A/62/tiMTjFxSCnOFOZfdDKpHWnv+jKR6ZzkxI7qucNvroqz28Ki
51tO+Mauxnq76zU/O40Gwrx1rOLpjknrQwB5ZTgqBvPEhshLCcVo67blvbQx33SHeB4kSKBronJB
vSS7dangUPIaVsnDWCTw3RbGNQQUFfy2TbCGbehpvv+epvOdb2gN9M4p0DPAaFp1SpkOXJGkEYKh
29p6gOK6ZQurr3WPcHDSeftNq7zyhVmQd0u6mG4i5uN/ychzNO2eeKd8qq5gp8h7BYz3AflowaZa
dK8uTqUnV95zxmUSr2dmP5uioe4bls7bM6xhXVsQnr4Gc11w6CZp/0TEK7lzibLeLMUjbVlyPNGf
VmcULWo3abZxVcrOw6mTPW/VOD/FRul4QakZ6aUb/O6kQ9E6kUkf7fTEzkLAiDlJLB5HZhFfDV9l
xGRrKdl3vesF+eC59M6ABK2sM80gAmV5IBY72ZR5VhKHUEQfE1J9CEFubPV5/mERWbQhPZkAQnbK
jKSiaZ6+lF2fhwvxvx+swaIZiDCCB0z3uzhwpfpItJd5Wig4TzQEd5OLo2c8bzJ5tJEuPJFKaeIF
yZrVPErmX87cJZ8a2eBrgTV+S1QdsUC6n/bc6NNbkpMkZSXCVUEPv4ohlEUqjCmWMOOpPJAM/dD1
s8qucWsZXfeiS+c++WULZuT6y6wx49mRktemnzDLRVXHAsjpuYlynfSmpU7IA6pIBFtjMJerGWFC
uW70afnqdYOzjvK5Cts25QiGkmoM8AxHLF3J3G9HvfwwTpPcpvkYo5lKoz0fZbHqq6p4sJqZfOvK
PfQxafIS2P1/t0jf/i+Bt4DvdQQJ//sW6Zwqdf9f06R/LZP/+HN/LpK83wwdT9B9Z313FrD3+U+p
bFAqIyQwTMrnP2rk+8L7j5rYosBmr2Pcw0kw57u29/+pibHW/1wTCwS5OFdZQWO/x736K1IhdaGf
543K90yHl7Mb58tGMxUzdMgGCO66RN910kZGaBrdXaQi51yAazOrUy3q+SNjEu4kBgImqUy5w3Ht
G/dLN4/M6damIl+xLWpeyd9qFzNQWdqDjkzduV9X6h5MbnTLGSylvrsLQ4lhTMSUXwbwmN/cDEBO
KNN02bQJ03Igv5bzKDUGJm0WTVtvHJEfu3y/DQOCrTuI6FDbEwJPBxfkiW/TRtYzVs2b5VfMJnU/
R3mnWfu5nzODgkloqM4LApv69slA0MV0gFGkEcya7rlfh9iKnc3ou5r5fN8vpOuyjycWGMh+7ddE
9ylf7tayLjnW0KNY8Y9oTMebNN0eOm0M3+0CMzQhZCcnlhdApO5syJMqJbHUcYmChlVZp69IUbLs
vSHu/2YMJNp9mdq8qbaO1EmV04gyCJz5njpIVLsbrwwAQZbH7M0x4pR8CyfCTIIgI/5SLnN8Hdy5
Xtf6UqSBcuHjBkYsvZelnzoNvO3I4VVJd9s7y6rjn0BSDu27ncnh4nqZrkKqBIvy3DKQ/6HzHiPE
r23xwMaz2FK96GdDeQUi403TAgELh8KRx7YcN1LI5iYT5u1211Dqdn1ahxo7g4eBQefHvLHzFz0h
P9UtCOy07L4mpS23v2nVlD16ioB46U+SMCfN3ySVke7Z91mvmc2VRegXWhO3rfZsm7qDiBChGEbx
mCCRehimDvcibFiGaKPcasboHFRd7Sd//uBW7dAG3MTqi10b0WOZJ+5qsqx0n8cOSvKxK4+uXqi1
IlSTnNy0+FgPFA5SM5It1Dj/3Yk5+eHAtdlt0Bz5Fg+IUMKpmfWLP3tE3pEQrx2qhPoomPVKf2hV
A8Zc4qKxzOJDpjXmq+PEDZMvkb+ntMfwFnmpxMjOKCoisY9zIs8dSfIRi4lvd5j224L2du0zgp+D
IYm7N9Cm62wBFWgkowjyZjwOIrGvBSrCjTUsqMIcZCi7Nhb5vvYN5xzVrvE6Qfq9GG7FXWGO3Z6E
hWLP4MkPe1GrD4q26mqNNp0M5uXjmMzTpQC9uyONy35AvWVc6BszRl9J9sonWmynqbeOfb0UO26X
5pIvonhv0ETS6baxe0hba7lJuxtOZYeCpkxJuQuixnMf5wxuJvJLi2PFmtKzxwrmwV8oQIORV2JX
AN/SgsZL00PlxNa193p1YoeZfpqUDi3amkdGvPmQnmGpyw89qrKnNCXW1yIVEsBc6r/WMKOROzrd
EVq6r62n3s0OOlly5sYok/JmU6PsG/Te227RWRZmvrdp5WB/twfUq4wd5k9TZubM8LR9lTflvrOj
c6HXhJ/1CchfytS1UcV702+Os30Pn/atoMlF/xUjqxlYeVXs9JjOjZEkq1NDDds2rdyNmejTapkc
+aVhFX7U5ZgCK0El6FRifMhqW6JNITeibnvrgUiP+aVHUM4C1hhYaqXRlYK2h5QxGyhmx3LFe4JH
nD3YbiwYFTciY9dT9nX+sUnbYsvHztuijXLju3nz1WJfs128clLBFBF7Nzn3ASt0nhsNGpqnoZyd
MDMZyXnKNr8vhIpr9AUAg2cdgSH44Q8NdOIzrotbM3T+xazN+MX0eP8XyuDNZM3aEOhzqp+dNNfP
fpf7F41A5gf4kGSWGmr2TyRuoLQupmsh+6Zg3Mmz0veEuy7CRxwYjd20T4lHOzR1Vq1iz0Eb31vV
uZcdA3eLowbR8FFzbCJEpTCeHPoDM9Sxr4VKOuBzspE1yqh5LawPlWU7hZL8S84KfdKz/MBdwuhF
1ubnjKp+X1CnbiUTxg8GuF3omJ17MbsZ4STsSYCpcy4/KmCGl4ngx/OARPqtqXuSZZEwPxZpLWMm
uMo9VeM4f521GlRoHksE6JU9HrS4HLaRMoYLCnHrYBZmtfFSKZ9HhNW3yaZBhLO7bK10Sh642ZpX
x+/rLx4+2+9zmndF4NBSYwKIv475lEH/WHwK5GYDbasHZ0JUGt7JLtRqvs/Q15S298iJI3VPFfTs
qHVZH5pwhtgTA2ksEiFp76tujSe73nt2idDDdrL8eyUMuVH+ID+xYXKctajj8osVx962YnF3Zlzl
HQd4+0ExLS2DJw8ZV24WwWxyvwWF6IpLBxHqmnmlOufG3K178iIOstYQLXeaQxOTs0stXBrIoeo/
ARnCxtP4gwqV0CYvUNbYPwB69U4LfNtvutWzY0Sqz3WN2Sc+MkbRPiSJ7bwirOPoybUaA7zSSLXg
0G5Yti3kbna6V1/dvLIuqQ62pq+w/uSYvA2SsImecrv6xzMxpoh6fY2hPjOWEImw95YTnLXRU+sN
EWl91uLKfvLiWBFuPlmnsfMFx+Bs3ma56GEcVef7B3iQJNZtl65nE16lKz+T5hl1eMY8HZ1Zm5CK
WzNa/+hStK8nRBsbyY54q9G6E7nnkDrpcDkWeaqAalvNfl509eDasXjvErClAct2ZnVEVj0ZdtZs
KqlMEltb4wO+pkSQqdKIGxsQkrqAmPkPRVy5WwTwdTjq1omQDJb3oH/1M7ibMyTR6eB3pkeaqSa/
oaE3mUPNI8nGnXRZcmWQ1slAhuA/qxuBuc0th2i9QxFo7hiFVnDfcHGM4+Iv28ho3U/UAuaHyfIz
emGmdN+9Uutfy5qWNMqbF4J2kaxk/oNltgrKWK2jHKBOUWiPR5bTWZchuYZqjuGevV2IDRAQuqvJ
5T1FiYJVM43Gg9mTyllzvYFVjXk0hdqQB2vfImrTjZFyWfcAUQE9MMrLVpZcqD8mDuGLFfdyhT/m
udLb8jqMgwD/tuhiy31XbQZUoZh7tHmjpYa7M+vCu8JLnLgV3PSVAs1RoYb4J2A5vOubLCLANfdR
eRitke9hnkNux110A08F8KgVE8AiV68pXwc1r2mnx0enZQMzAm3dO/pcXbtcjrwnltPycPjuVwrf
ZI24z0RIwrECTINieqJSJTjC1MenQS/ij3peFx+FSQ0oYrWIEBERMch55x+X3KFaYYO/192GVV6s
Z0QH5zU3GNr0aI8Msl1WU2xlBzDRPrOGwUghmsTET5bSjNU3C0cZkPwg72bDg4UjvRPr5JyAba89
2EUiHxxNWWch2vniy9ZYkc+CSjGW0yGpxmUdU/i/YLk/ZsL5EDto6Yl7v1SpbfBTikOZu8bnFI0m
Q+2CDI7I8SnJSocc2cHcz5p7x0sk1kr2mlqDq35rk/kLOtQHrxHQspPBWRWLQQCmTPWw7qpxq1vw
kXLsEhMtwjEtDIKTs/gjH4vFAtoTITkQ/coqKG60Ir0OIrXOyhavhhJQ04euvyNPilWeewz/yoJf
TDn6QVFiYiCkD2mLiysxThhoVr23SeJqPnjpcIWYYj7DWoMVAxqWQF6ngpTjmqQUQMxnXNYzdq5n
JnWi3LoeKuYlzazXWTOnLbBrko/wZPnkE1zJFs1DpBL5ueLxe9OUuwZAG30oYUbtGtxUTLKVfgau
ka4GJGzh4rVccypJ92njeptZdUvYqMhmk9yPAdvv+AKPkZs9z+arrfPDsTlYp0tX0ic0DLSRO6h/
EVX/qq/FAwxGE4M9ixzWL78ilJJIzEXae+k+KxVtnTa50aFdPE5pu8+dJ6FX8p3cIY/xRK/nq7+0
zP8H3/j9i4OpMHVydYGC+78IbJe0ap15adK9MdXt+wK67AQ1KcE84+eP//ylflUr86UgCvL/e/f7
d45iKlEoTEnJl2qYfDE386ASVUSbfPvnr/M328L9CwmXGTOEWZYyv6Jf83pm+Jm78Z4E2XmDn03s
nX4y10WVdjfZ5rl/GnxwaXzo5Vvj4irgVImTqxaRmB3UUcJ398/f0t8/Yhe8ExZLSMH0tL/SiHu9
85KOLmPP1HA5w1qft1Y20kEjfMLxp8dJ+46xjM/ZaKPfReL/3a/+237VYTf9l4/pb9SMIwE6bz9r
kH//I39uWMVvNm4TqBfePRkRuNV/RkeGbv4GlMNkXQqq4j5E+s8E6a4U/nOChOYYMTIfuUnAoMFu
/f8zQTLELxMktqpwJLB7EbmJ+8Vx7prkvxjeZdR5HM+TA+yy8YyQmZUxrhwDRY4MCS1oIPq5SBo4
yHLY9dGlrmZWOK2ta6gUl47n86moJeFYSH/h8E9rbZlaEe1g5xlO2FsDic+uLBbazoR8VHdTtujk
xktHAFQyUZe6nKBC0e/Em04VpXMahFTveTw+dCJ1ESqZGuSXxHFpv3wfwauMV425zE+atyzGibSB
lBQX36iQMTBPz5Yt6gKlnypA63aYKR1Bh9sy9NuBrO7lLdOi/KmVpCKoYrGoCljaGAxph6w5cmcA
80Hh+6JhBKn5ErOzrCeSW9ItGkwdAPxcEQNWp941lxU1ruuOhCDX4+cUANNtsTt3Q4lP2nibYBDI
BnPixrESzQu6Wmu2+VIWe/Kbks+OsuWLqSyzBv+W+u+1770X03zx9BbTKba1ec9fovOAX/6a2qm+
w91vrLvM8sPJ0kv+HcuX4PcqaIs6MXiACuOBl78h/ztg9cpIXUTOHIwGSW2VtpS3HmHRM4cl+pR2
HrcoxOcHX5nzgcWKbAMG9qTURAz8QRJk6VeeB/shI+KGxCTosNekrBBP2067U/VknFi2Vx+SxWWF
6/UU0MiFwoFkcfapXmeehT2YnzRI+oIRiWldaxH3K79h3VoCC9uTCbcci85GmkMYWL82zKpfa/dp
+qhF08YarQVjRjbVSNPl8lmby4aGrNC25AEte5GYy7temu4+UUbztOhzdOk1WZ9qLe5LrJbafJ36
xRkMYzMNojMdVpd//P1/2DuP5bqVNUu/S89xAwkgYSqiJ9sbuk0niROESEnwJuGBp+8P7FO3pU0G
2aqa1uCeiBvHpICdSPP/a30LXanVhZeanFPTCdhA+oOxuPOsvDrEJQ7q/JD5dZ8WK6fxFcmHqMVv
8QKRlc5RKK05U+khssSX12Xif1bUT1dUPBUfrqgU9tuXZPy9HM+yN/9L/1mOF0Q+A2SX3iwymQvv
/+hWXO9fEjELyyw1d3cu1P97RTW9fwmL9Hpd1+GmzJDV31dYsIOsi4QKCBtr2l/pVsT5CQWaIsIZ
VyJfAeDGoejPBZbKfQjm2A8OHZYgyqcYEU+9CCbmeN5sI+V4hw4ehdYP+1JZuDDjwvVuu6Jrdgj2
McMrobZ6ExGt8dtrfO+UZvCMf1oxaWvY7ES6YRsW2898wvht7acqMcoEuNPe6Sh+XXs0cq9d/MH8
GTRfEvrVFncRxW1rHXHnawITNXdJJSCj4e7/cPNcnGohXVWtyxHI3JepJGAJBXEPE5kP81sWon0k
XLorpw3NXM1dpYQg6tdEC7m1toIPq7m7PvGnFXGAOTYQorqIyqIF6STVQzh2Aa03DRY4/tRUIRiv
8drTyaNsqiW5d3Ar7OSFMcbroYLGhrKvatde75o32BfbB6+gatVXiiotK3gaLFq4ZM/ZmOm3mO6L
mMZ/VcbLKJzLtS6YRbHpfCNMD41ZpMmGfL00XcT4Zk7c6Fe06XrEcf4jRASNGuFUHfAoim3bmvVL
xHX/2ssw4hBMchRBQU3MrqlikwIqvIEGR42L3PfD7jBonUZJfGLFTTHVXCnLHC/yIOSKGyf0wFtR
3GqW900343pBtEZRrKYkDb+S1lg6C72VPVWPQjuhrkTa74CoX/dRN1wEznSnw164rkZ898Pk5Q52
HRoNGzKfrOeqBhHllSEFRVjUEzuzHtm3upuUt12Um8vMdym2dpMTkhbO7fmStnhtPsQB1+NBaNH1
NKk1QgljowjduB91nZIpkR/7wS7lNk2zfFM6VHmXorJxTiOBWU/oNylJ+OXa4aq+MCddUdmjnoWO
pV8KQoVOvHV1pLpSbSCi64dAmN6BMrh7CAUX65Wf6+nXshH1feEgnFA9OLFl0mrIdepowlpjDBdm
BxGQoHB7g55UrTPF01dG12D/7Kq1ERWNveC9W5tJ9Qh74WaF3xOm/YKCx0ByMCmLE6v+re50/RVt
u+4o+7pdI/L1tpYK03WjoXvFhW7yQI15GzZZhaKTflhQRSFTusocf9PT4oYbit76K1Rua6kNKXup
67Vr6fXiuxHA98zicfxpqMC/hKVsrdxhqHY4Dbp+SQSP/Y2deMI+44Rib3R2XK2K3hxDWKS4B7bs
wAY4BFnX7sJQmQMBwVMpIiLTG1dpkAZQTcDU3ksK787CIuhuT66WAK8pcTsMvMd950wV+F6RhhcB
Gosj7TLentX609LqZi1VF27S0ZAx6GjfekHi2pOjm/bV/URe3oWXzvWJclJg6mXsb8zC80FERvPX
Fbr0xQLOG912NuemK0Q4/cnJEZ1unaSw90lTPXhhPz073TSs/b629oQLYF2wRzRqpdCKK1bC/lsX
IvaioWCPOunvUy5WSVQlaFT7vB8pI1bOU+471A8kfokYwZhwuyvS2qz9IFALLLjEO1SvuybMLkZY
A8bCG7tuXwR2IZFUp2jlYqRTuLgKu1p0UWBcg6LuT3bVCcQJeQhYYMzr9Nriw9j24E7odBCKoKHr
EPh5SjQzVzbLwTELPdp0rZ9mjxyE1G3Umk2xHlIDzbXq1YU2B3GuHFPp1xGJO/cOR6h0JdrIWukF
f99mjnrrSozhoZtkddkbYXgTGbAPy0zk965sBGKLFutM2aP6IBfJW9BRS15i+G8IZCwihDHmVPZN
DT9e+4qNb8Kzo5R3a5i9G60dPQv4UUrYxBtLz7yfxL6qw5iJ/lvghpSbR9HdiqZTOzoVq0mzNcAi
bRHudIMEtUWjQusYel28cfquupNmQfAh5JfwJIAGfymA/tw645CJXY3t9QbgbImBcGwS8tqcsH4q
6KnBPMAjIbfVGKdr36aYEipPCRTyA6Z/l+TrRSB6Sf676WLBS1ByXGs0O5OV7PC3LNKg6X6xvnu3
tGLpUzp2/QRDiCECT4cXw9pMiJ4Z76vEGNaql5iStHLYx07if8VjIfgLk451no88MRFUjzSG6BVM
wJ88zo/IoaRyLgAqe2hPRiOcQyeEOniEXeAIQTdzbFzbfv3ZdpobHjNuE8jGqNMbnXDWYOpeKOj1
q96lbpmowXyMKAbvYy4LN54ZCkbNXgxVU5P0ZGJeD1p5Efss/ZNML+AO+C9DXQDRojRoS41ISZFp
K1fPS0TWVnw1ysLZWlwc+BemwbjO+dCxx0Ruf4U9U18aWNpWWThiGaz4C1RD7YnkDHWqDHM4kqNi
pcu6DPNvlvS6lw7ixjHBGL2q8JNs53PJc6olxQuzVJpLlO0RS0fsdO4aXFd4URcdDSa20+pouopW
FDk0UDYEWFRrDbsX52OfVfB5x0qLyOmaWv3RJqolXytbJc/YKAMkY16OPyawiIpbxbU2EmGTNuAu
3NDpuUvTt9yWSdSR6Nbp1bcIL+Yjsgp+rvC7ZsXdtaZbye2o23cJGXjbOM4C7l9W5UzLvA6pHEa9
TQGeg9e1n+TWniNW8TQWfrNpwIWtikbn9/L1eITHRELekylhr2h61P0wBPh0WmYEeTphlV26qhYX
NcsZX1E9TojoOqNbcO4yqAeDkmGCEM7xHYH0t1oT9kqOeMuXPTnLh9j1NQeRpqsh1cSUGC7bFO3C
WitUdtvPjtVi9q5as4t1eDW0zt4MMCOzzxWAx23g9WzW0pWXoSzCFfVlw7iYW86S3My6rpcQkDCT
ycwK1hC4uhXpvc4LTjr17HoKwy15XN7Bsep+PmBKo1qjByGF69WoW82eXffVvuvNTt7m1dRLQQ47
5KBNDhf8OO4ulIBGvOhf7cDVqzWY40n1hVBFDMPdq3kYHwPuvFdLMR1a7MXe7DTuyGqcTWVRrnYJ
ccLDagB66bO1Wpy/itR074bZuVy8mpit2c/sVgkLbeiZhIQWdhpfUlVOBloaTnYV5+7wWBmeuhVm
7zwp3423hQ3nABxTgvdH+LMRBKoRQLQKgTWtO91chIJEnIVywnYbZaW4MTB9ZQe3jDwMo075i7xT
K1qmeqDvSzdOdUhgnUYzq7X11dCq0GyOtjsaCIn/51r3/yO0QmU8F60+EFp9j3JqsP9XtbX/8b//
1z//xj93Opsyl2lLAOXGbMuHB/3vW50j/sWVhVKsFILS5+xT+E8zAgZ/isBEs+EQcE3qz/++1Fkm
tbW57AaP0NO5+Tl/UzZjiD8vTg6RCDr/Hc+dL3XnBPGRsqzZjNq0w7A0ems5XiIG/O1tvHc7ezME
xT2JOZOyzoxHma+Vv93N/L5NNTpQE6RSEysVqCoo9q7NK/33O/8vjDI/6G+joG4eBrBs047oqVp7
KoafjfzsmvnJg5w1A5yosPjWGKKdTo5+GqOVmp4/fgpCMM7KmDPnV2AyoZ/DzCAF7ux11UR9xAHZ
3Dup5dULLCns8pHeGzCTGFoCsLmlaOajV239g1nr7WaozWGNklpskTz0W5qZ1aMRTqZYRhON0Kpx
TobMOrniTNhfeJUdbQrM0CuzGTo8475/x9Ywi8WyNr6n7TmwjDrxsbY7B5ds+ZS58HVct16nheh2
Lc54TuwoUmAg2qtEc8LLtCzHRaJaAqcjKEd21cb7UE+do84l/JuWoXrHvD+Gl7rS7COHfC4YOm04
JGzdsQkw8S6SAesvN8H2osWN+YDrKoWtFxqIW9WLbWTOwY8y+tea6la1M1EaM+oLupnNw5CP1qmn
SLvVWiddF2YV760MaXTaCmtTJy7bwlCKS1dPsjVxNwNUw6G7NR26VpDnmgtnAndXTK6B1AmX8CVJ
7nwPsYcSu2jDkx93/Quxu+MJmVNbQ9kfnKXTcWHWoulnn9v+17AEKbDKvHR6sHvK06t+Ej+raphZ
cLXV/NKUBVZiiMnS8IzIDTeD3Vinjvve0plfsLQQ+o+S/njWZCVCYEI5MoLeMcP6JoFxFkcFHxUt
DpJaoLqgOMvGHGug5KyfTc1m3Y9N+yOehgdrMn56uHKQXiElt1ot+tqg49jrIyYJFAJKbPPe+jmh
S/AWYa+mXay4AMdpyY8gfbz9Ldkzi2zgzxEPTnLIPFk/kvPsLAmDd44ZtYnLMuv9tSkragZs1MjP
DRQIudmtvKqsNlw29C23PNCnEt3Z0vNHf+1ix4SBmbrBQdLg3FHXYABjspdKxc0WVEeyi2Xc3SXF
1N41SKmXU+XVTAw3kggNOPboqZ8cAJ9Y3ArpfHeeZ127Hq8TnKnwV1lVGitg4c5VA2k/3pOXlG3K
lDIr3tsIkERb+eKWW2JwGoNIv4tzYqsWZR/JayMV8TYMAoLErcp/9vEAYRQyNP/K6D185kj2nHa+
AuAM933rGiGksRoDlEs4q6zDWFbqQmmOuBXZ1O1tr7RvfIIhtpxYTXROWXDRW/LRz9R0AgsG0W+Q
nb5rQ2Ube1WhuWnbAS08fQT/mRwQxKtlXzRYglttW4yh+8uKE/cXPATy6LS6P1bocp9DuEdrRAeW
WMzArLVWNyh1qL7zPny8BysxDT9SVfMm625I4e+V+k7UYtxlkGMu8Hla9/qQTGuyH5HJmajsty5q
xa3kvvzVNfyOG6oMT3qm9F2HKN5eWe1AkrMTdZAcLeG+iATjjyJF+wrreP+9MtFM5W3gXXOHNe9T
r0FqyT0fLZwS8tjDJ7sxO5Sy3OVc4KtV/n0MZX+qxnG4GeKwuRqQU12IwRkvseLIY1Ka+VYo2S2R
kdt3JberVTON0w76l9vBWTQYQOG1mlmteHArOPz5Avhq4izQFMlVhPOIUlivk/NgN9kiTIsQQEEX
/5CTXe9wQdeIJ7J6y9SQq8H25KYcy3rbFASpr+oSnQy7CncE3VIIgmyucmGhwvsJZl+wCDouAHw0
IWIjjwYP9N7pwJ82uDdEMR3GZFRHyoTjMpUwP5exnesxR9/Y29PmlhuO0vYK1663n2OCyK4YChT3
c0kuTEAP5jZhbUvXjKcNp4RmrY9VtdcqPeUxlDtuOJlqawfoGrUhPfWWeNl5DwNRuWTtusMNJDb1
3KumYRnrklOKHWIbxugGG1aBJ5zy07roHGcH6wSVs4422Qjg6xq5yLfkx6cwB5HofK+TQjxTuQHk
l3qR/wvNQ/o4Ak+7piadHF7/cSO3JS44q9qTd5UZ3Amd/rqf4uEak3yz7lyazmvmMBrpkWhfMq8w
wL8OiV4BHbddW92yxUZfE5HU6M9J0tRfnKGpV53Er7WA+a2tkVuOl4AKYjg3gXFr5YP/LbbC4rGL
smzbeISESTn5yBGETtl3dtMAdlzqQ5sc7KL9TqG82btoDBKqA7FcuX6i77hjolYcq+7Ka3ReXx7i
hqmEF13aCVd7oTVY90dRDLsCkZgBJlKYe+6kuDl0t8sO+PbgkzqF3bQrkJ7TrslL/sD6YE87L0Kf
IChjfW3qbjpFFk3BBQq5aClLN986vU2LeypbhsU64R+GiXAzUbXdkkuBdg/Poif3beCnd036gwWA
on2bmuEPT/BPJ2mM87Cy5dHHD7cN7LpeUZLjnqt8zd1yGq32ZgnBnGgwb5vnyr7zlK2tJaHeS5e7
7RbGLTrHebOrPWpGWowcqbcdDTV85y0Lr+Yy4mNEMSGVfBeZAuFSMsG5aCaHiRm9dHQLGxIKjJ8x
e/geLQma3sSeHplIwQ341uC6iVsPhAmWdZCd3jaqkJS7lWl/bTiQkqcXGT6cJsJKl3UGJdsgwf2m
aZLpNGl697PLfe0hmyEPU4PIeeVq9j+/U9IM/q9R5w87WGa/0a1SXEm6avcBTpUbCiTjIQbfvNbk
EH3LW0C1XtFBh6Hq/MVsR+tLV2nWl1iW4xU7lb0JVaitxijSVkjcwp0DfehyCrTqFrt9vjYqeqV4
0Yer17feSEJzitp1r41E3+h5jk4VydlRVgAsVUHjMAcBAMVZ6JtBFvrRURC+cy9u9tnYmOtSZei3
Kx3oESXA8dAaY3rt49XfIxRGVfk6lydXTCdPs5Axc0M5Tm40XDl17q8zAqGWAoOiWkiZJ9e6irM9
8nb7q4dOftv4ukUqSsRmCPKKn39S02VSY6oQVG+oP3ommqIxCVkChbgNtei5ShBesyiMe6P082un
mqZVVMgWaBVK8ke4QxIm1YQJdMJgtEHgC9ABo+aihfR7DS+Ju79poHNtM3mM+4lOAbjbNXjx4Vo5
NVs3uAYcmSjY4HlPmZOs6Gz74BYwGqzZm7o9GGTwXj5Y18u+SXMBZTwv7ttiyDfwS1EmRuTAHGmE
NdeKegZaH7tDIpdOlyPw8ANqrzmdSmjjQiW5dk8yK+YP6nKcmC18zmnHsqEHNZ9mI8uYOnmErc/t
ICxSdMi3DdzKR71lOmXlxLHai8QzMZbjpZXRMLH6Xn+GdG20mE7RWWpWjWm65sOMKCEekHRPJxQ1
zsHurXHtNmOFbdTo0LiNXYk22rOpEQD2ZqXLwaicdHvgm9fMtEDEzf+5tzQVoDSmuH/Rgn9fwje2
bmKTug7J58rf1SK2tlB4pz0FGhtpf7Sdn+jaCQdUYZ4MrwRGiXrZRtkddIVqDcEJ4jRZsFu06A2w
ETkaT2M+ujF7g7rDrYa4KIm0Y+B3Ny09L8RkKqQGpP10FZ1/YeVf0cOirAOWcsFjIF7UC1ZOGdTV
xnWrfl2kgbH1/Yh8Rs4lR8uXVYt3WXfWnBDDQzlJLONEDRkl8tCktrMXJ9de6kleD4gFNsbQZ/O5
Te2pn6FznKL7njyLZeVqAUpmteVFdEvMS+ixSbhAcuZ+1XKstOgGCsrttfJXeFuwx5tVs9LdBtG8
LK116pQ8L7Vai1OVYUNJKfNLwsYvyzwMlkmHWt+OUjwzhdm1KAfi8CloO7lLEFnAe2oHdLOEKN+V
lm1M1G11rH6ZEcKZt8ubHF3+V2jo+YJdPaN6VrYvZefYd8g0qRalbpnsgdhMByPykq1FhNpOC2nH
rYpAWTeWW003cWBXdyUWz3WXtc64pHWSrewJATTWvNnGEIbb1CNJjMBRruR6Gh3ozY0t0lxAdNWU
HQVO6B2NNOlVq74IzB49AZmjybHOnzneY7qwc/dSeC2EcXCzxalTMcoRo2j7G38CytqM4Yw1D+tN
46JKNTIiXhYJhWnqeBW/4or65LOFcLtfdri4ry3RxKdcwshuo7H6Zlecr+ikhcbV6HrNN1p6ziGh
iv/FHx3dxwTUmo/6vEPagsRAPXTD3ZDn7TGMXAuxYd18ofskd5g5+wOEg+7Ya2Py0lgxsuJQ8OMS
r+PfdE6Z/chq/PKEH1hE/MQFpWc6hweB7uGiaiB42RoXbKgvaMmJQEB8MWqN9WDmDjRzX+JDiKj7
XhXa+DPpHPerUThot70JzFyQThtZp/EyxoBAIxHfzbIKsxBcEWi2lT1WrGRxGu9Ar4G6sx08FCm7
7WHkVgGDxZyQo7jACtFLU2q9RwD6dYC3D1k8poqL7gkX0cilWJRfKjM2oaKkxE7rlqNo+XAy3hae
nd0XSVZcNFNq7KvK5yi1BkPvB1Swk9Jt4a/VvZbtuC7Z2s+xSVuqmtiWRWu7j42mZgZh6265xfQL
Q4v8h9TUmgs2xfSGo2L8fRBm8RCrRH0tW2B921Kj0gu+nMAsunDSl2RWc6SxtCY/Wabo8yXJ9sNT
UtmUi1syUQ+d0f4Mehf+PeWdiwGR5dHkZPuSl7qNnAWqGplEV1PR0b+rIZ9vG3I9lz0/1UXSwfla
UNJtrizDDa5iDkNY59K4XruuVJdVgGmnrjBl8/3/wPxMM4I9zVu01KYXpt9MB6+o25sETQJk5zR8
HKraZONCOiTyzD/VpVk8m1r5ZMV1/2SNw93UGrW1cWyqylrei22sJlb2UjMxmcx0Lc+hnR+GqoJi
mNbYPgDvEGih09Gf8wuY8XRGCmsbItGCrGePLC5VizIn87ibxkbwjMoAMBArIQ0EjXZ0MDj3XHXY
TwDvPPmk063KwPtiDVZ/1EthbPmvGCs1qObOiqwfTupW113RjM/B5BPim9Dd4r2N8aUH6WsLtI83
huF6SzseP4nm8VJM3/nidKF1H0GL38RtxAdbeTQzcs5UYwg8UUJyaszQuOEO8siCnFwP5WQflLLB
kvWNvS7T3P9eeMm0TKvehTFnxlf24NMLlhq3GKPidIuCQi2Drs9vc3rInHC1U5ZlDQa4MTv5kWbf
OArTkk2+xpUIO/OXIHZwWcR9ua7aKDj4kCGuczmEF6lM5J2FIjcPZnoVCv0YE4cfJvU2Y7ldd6VJ
k64Z9JPvtzZIA7RLRZMU25Guzl3DirtoB9pGntfp2ypt74nNRE7t6PbBDIpxS4rtU+jlzi4OQnYs
DoJwwsAJZ6bXXXCUcwhZAARSByrh/Fvkv9om7iK09+WzqeLyG9hjSF+LAJvgc6HHsX4UZesfXXDF
K6olPZOtNu5bQyM9U4Ow6l1FKZjOZZErNZB9WZRyo3IiRJduWHlX+Vil93mG1jyTo7cNoxpRHyWs
e9uofw4DInAd9dayUmaFGYzAGcmtQaZGtuRQxSVJdSNW8iTeZ5EnZgzITqM/fuD7l7AH7Mcs4Gxs
EXi941SYrih3vNRG1K5QekBMjdlfx77ftYP93eEKMgCsk5V+4gyFqwpj0VJrXfECDb0/WoU017Yy
KaQkoDwCX+w6T/N/hbYpb1BBGqd68H6pwdIeEe3XD8TvVOFK1oXCYFoN/gqeirMgZqTYkjHRIkhQ
+QqxI/r/nArAx4XQt1VQmGmOtD2o5oJ0y7Naq037Oe/wU+16i/pdp1GMi8qCOam23MezTxjOb6rg
7jwaYTW6i+4K2/OfxWNnkAPnJKfajQX0Vb3mL1FGTlAalOnq4wd7byjc1o7nSgN5yrlSSa/tkvKj
4MFCN7gfYostI+7Epd4AJfl4qBmy+wefnqcSBphgdGMeI569Q5FgEsQuBI+ddMeLJG2SnV1hFvOZ
vAsVDNkWKMH4t0VyBiUzTpjU4aQB5fLPVwnHF5krqNTdCINzYVj8xa4o2XEntT55vjeir3koA6Wt
41i6jeT2z6ESFv+pLDXiX8bQ9AH9ajGLmxvvE4OKJoxadVOOggpiOoWXbTp8Fj47z4rz92uYJv2b
2Zdg6GezZgysMiRnp97hQ6IAn/OAtuofPv4Rz7XxLg9pGkxMqc+9onNt/CDYLhrPqHZNQ+nW6UNO
EYFj+lepoU+7aQT10kFGXRP1XG0+Hvq9+WMatjRgwAMYn7tgv7dUPGkNAjMZCWx9MmKZkWAt4rkQ
7Gj6TJMNOIGNIRi1j4edZ8j5azXhmqOM5HFtQevr92HN2rMLB17xzlFxehBZ9wD8ZNoFNrPWc5i/
Hw/33gdpssboFhYTV5jGn8MFFV411NEMVzfyXhlqy+UfDQaopE9WGTG/sDdPBire4gbOQqOfv9Bp
+ue3JH6VBJzXuTn67Q+oLJg/61RcUlLWt7Y76d9DqHTEIlKK//hx35u0RCXbDmF3huW++Wgcs5kw
PFc7kzzfEw54qvkBS+zHo7z3UvkJ5/aVTuPz3LRjQV5trYyl53UVIFyXVoSHw1VYmP4+Huq9B7LI
vcAfRFXem5uov0+XZJgtl2i7dn2vkGv1xZPtFk//vTHOFrVIortmo8b8bjSXk11tLTc7fTzEu5OD
+YcukKkonTeTw4vdvjKaaldydr0kR8Q4GFgUllPXR19DjRVG5Z0+w10Qb5l0/6EOf7aivf30TB3z
EYFmOGcpXZytaBZxXCYhGuDFBFarBsHhEniMgt4Zq31Sevnq44d++9sxngOpmXOUIZzzb09xrXLH
0lS7LB84oNjjCc2g88lR4u1cNOmho5mmtDsj888+cA/f4FSBv96B5UHPWRbREhPlhUPu2ydT8Z2R
eAii29G/yLdxDF4NJGQc3YIoCBe3oVYfwarel1X8+PFre+dnIuMFNTa/FSvXzPH/fcrbZZaQD+QU
uynS11X6XXNJW0zyZaT+cUe9DP/x/9iFv7MK3wqrXVTcvw11tsdSo7IhljJU23kU7nMLnG7vNM1i
8Lp2rbp8ehihaG1RtPvVSllU93UsKd+w1WnrZoIGG9P93Ro1ZbSsMimAZ9aUHKQbl4iTB20f9OF0
6afcAy2VmzCu6BZxr2rWqdHEzcHp0uGqL1oq2GNLkiplNnSMdjR9lhWC9+lsbWYHp6+HjF4KU55v
dkDBNPgsLe+0DpsvHozoK9G5t6NtR9+zqYUXkKb0T1P/WzUkwYaYJWomg72fXbGRpDMrVJksjfYh
87kYkQSLLicD/+peTj6FpaxI1LpOeuqNEXxBWB4mstu+QPDUgYvTYq1dDlZh7eht96umcY0l48Qr
SnjORWKhZYgTtEkD6/XKC/rl5ATDyuIJPd6WgTIMvKr+7KDV+mTTemeuERtJlI1kz+LIfzbX/KxT
nD5G3ksMLq8TnrnnVx92QVyheh18s999PLnfHnhM03AwjWF2QPN7fuBRhdV1fZkVO89tEMMSlLpW
aKYubLNstr4bNBchpdd7RM3B8eOR3/l8Oc3ps4nCJX7WmV/F7xIS6Lpa2NqY+KNx/NrZvXhS9Hvu
pbDjnx8P9c5DIvBgNaLWwf/Oj470Rblvjm2+y7qKrgiGiopyLXA66ALV3q4TohBqGuyYngyK9h8P
/s5zcq6CP4pHj5d87uNwkqCl7JTnu3rODVJ9fh8MkGvceKz++hhgzYuUILia65WcXSu/v1FqQHUA
r2/Oa3K/jGPerwx3gHCYmuZfT1OOGwimEEZx+9DPzX8l5oI26NoUXUFL1INN4dWMr/te2hsKTz/+
9gVausmDGbOtBjnH2Y4C8KjMrVTxWDIzd1o55gU9RHo6dTpTjT8e7O0HyGAcbTgaSBra59uXQhsS
2m3Gk2nWfWhqX0AO/IgH8z7o7U/OIPO3/Of5lKG4lhLaZLDmnzO44HdGY64hxDDLdG1SK/UKmcJK
6iYE5d2BMuVnp9H3R/Q4imL546M7317w+MHhZ0QlAK175fdiFPdmRQJoS242FhLj4uO3+Xbu467G
KfV66mDEsxkpa+4dje8kO61tD0Sy7CAiAEPVPxnm7cFmHoaroUk2PC9z/vu/LSWdqw8RiPZkB49W
u9cc9LzlwI748cO8XUUYRegcNrBm2Zwb/xxlwPEPcVQku8qkokWlZ5nG7S8nt0+xamiou9PSHItP
VsnZJfxmlswLhyMl0VpvfLbwJxuPa1+y8yQa6D4lP5bEq2S6HDy69FNOExvmDpkk8FKIUsExU9L2
0p1tM6hgn9JH3oBlvZ9GqW5BugA8KksOB/OxAESOPCKLsx88o7d3QVPLT/707/4wM9+ZZiAJ2Oc/
DJKEcEbSgIInkGYdj1580AbqnB//MO/OstmN7Akce2+OnJml2EaCIt3ljYNwuOh2eiLuXeevE86Q
pkrP5mzLOmRzh/1zAkgnNfNSwX0yhtJEyOKHmJj0YfPx07y3AuHOpgyHrZpix9lknmLdIC9bSxAP
1VjNHLapQZLmWNfpcxcjRv54uPdeHo8EG3sOqcJD/udDuU1kY3bgEx0T/8f87qrIPmWV/+XjYd77
eGa/oIMkl4vB+Y4x1MCZp4KPJ42kC3lG0GLz5Q+aLcWmCqT70qdlvKdaWH+yVb235r3a3SkcvXPp
oXSqg9Dskl2AZ4e85O9THGzK+LGMpzs+xE9Ge2/Cc+0h1AsOufumSJbyjI4Nu2ZXBmWyzWyJZ9OI
tdXHL/M15e586+AlOgSrCtz85xd+rzWGVlJy37ltrz9GoV5soD6jR4vNLqU35/QPsXCLZVs03bUa
8+RKEri1DQlcWE8jMCUZwEEVysev1rvoMdo2/ux2K9598w43bL5ME3/t2edS+bUuCQNltxks2gSN
+i4aD1+26dYkRbhf2oHqhAPm9yLNzegx6bt673vFE+g/wmfL5lD2mbWniuTBQtQAKoU8x8cv8p1v
jZ42R1CH/LT5fPjn5E8d/gzRwHG7z6cf5SSajV4ipvSBHxbj94/Heud1kKbJhy3nQi2n7j/HMgTW
RxzuHO198UOn4LDKpP69HuHEOl4+k2rt5pMTxjsfnRB07DjRsGO9OWITVkjeTFDweLH8SjaYtjRQ
7dDHqKaFaYzqQVW9WqHG6HZ//6xCUMWkIsUB8XyltAADRJVbFzvualcKqjhV6fRENR6IfhI8EuMW
/P25jQHnMgDeZI+l7Ozt2nQba0sVO00P1BKLGqqE3GxOvfKyXWZzkf74Cd9ZNhmPMxQUGeq15zmU
xFtZgLh4tUMX0LmwKrKGVaFWJorY/8pQHsANl+Q/6vxnG0LpWHCwCGDaCa/Ib/AiTovKaexj1Arx
yfL13hyF/cP0hKo614P/fIsdkrh8ojKwq7P2vg2Ln1Kqe9AFFWQpdXJbMMZ//xpNTBcGOa60T84/
QDHQazPqKd9NxoTGz+lvq7ZaldQBPhnonYWZkroO2ojKMzaO+ff87YhYTiADdch4uzSQX4IBkOyk
7j95FpP/xtmq/McYZ6ddTyP2wLIYA0G/WGBsKg+1rOWt0dr+wk/7mreo9wvZV+WqJqb1oegr7F+S
Xm2Ls4niX4sakvj2ZWGBg9ZMIYidGdNdZDbVAZR5eDLIKSKFpvO/+aWeb7MacRa323GJDNbfh9Kl
SaEPcM5EhVYXs5e4nbwMsVUuAKoVMJ22egfDhAvUEFzjZ+J0WERzFHdUXYdEDG5hoIz7VCLR7Mww
u+y0qtvBX7qPiqRe8oaTTUatiGAXhII7xIkwQ/qpJBsulIiFkx5AsBkt+yhuPzkXvTc3X6FF/4e9
89qOG8my6BehFrx5TaRP2pRE94JFURIQsAGPwNfPBqt6RqI44up+7qfuqpIIwgVu3HvOPjwnwKHe
rp9u3ULtdnk2kQk/11P37BPka1va1iqqDfFd1X/w2lFzU+zRvmcg9OZdcBJV1lasyj2O1qXndDWa
2WHsyg+K19/Haja9UgZb9DJp0wVvDgOsMoF+E5BroGe30KUbNIP+S519YQh9iSAl7B3zKYaE9eeH
9W0qCsaX5bh0acFAsbl+W5AFsqhxCDv0RCo1PySEGxCkbWu3GF1ID0Qzwx6ndgqQi9lQr3OYDQy3
Sxby2hwODip/B2bUwdJ7UuA6ouAjhKE8cHLHvJMJdpB+Jc+KjfqEFDDz5ngddERDC8zk69iIPhGl
2Ib+7JBs0IGOJNFNxpuU32fd5fI7ng/jBtgZHs9pQZs6Bv++mJ0wabt042meeVeDLPzgVry3prsL
GCtgDMcNWW7VT2uE0FunKDMiJvTuWTEpXEGh3WVGN3zwZL23Fv10nLeF0SAH0kOCsdz7zmIopN8Q
QrzY/PkGv1fauDDcmCswb3P9N18NvTZlVZP6tWfoRLAZADc24/dVhjE9adUHprN3D0a/kj0LkKnf
yl63YTEqc94VLXFhbFTzDh7jFgUoWupOfHD53lsIXNr+fC2w7P1W/OZKWW6KimrfpM2t2XpuaETq
vsqb751As5C4H1zJ33PQeVWWmTcbWCQE3ts5zdzKnOtLnZZOeYLLyzSIvGrGg0kvfl1ZWgKNoe7C
SQbWGSxpslcxpoa4EiQqxH62DSpbffGwBGHPiGLwh3++0+89ttxnizYS/VvG178+tuMUtVqWUOaM
tfxuBfFdYg6fcgsdyX9wHM9np8j2d7HM/XqcdtBUItHj7dmJSro53XOptHFd9c0HH9L3ylaaU4g2
wNMBXnjzHlpjgIMD7eW+wzOSgFH0x/K2qRz80sY10LDPRR580Kh47wH+6ZBvC9YUsjUaPb3Yg9PZ
QTP4Htg54nb32FTDB3sO673nlx0pQzLKR/bCb/ZF3eL5nyevYJkx1VOXyB+jCAiyyQ0/pH0bh5rU
BKwcvdyIevEaaMaizGwQ/YHTvQduldxH9RJfaOJYwNWGzyjpmk+EJVVr0Mk5TJbW307e6N/5Dqsm
aPwWwZTWAqbOltZmZf7QRxM7S+WvJ6k/pVV/hRRHbjDBfxf+MBLiaIlNXyjzE5HuDh970/ngaXrv
KgSLU5cWB8/t2wFsnsuWiCNJ5SdJhu5mg7Rp+96RzomeKVlWavzggO/d4sWZhVDGo9n69rLL1IiB
+/KaiBpc+CD7Rm5JR/LXVgyVfdUumvQ/vzCv2ok3BSGKGZMT5HVhm/nmTseaypmS5sXeLeYgTMbe
/WQnxhCWlnJOSZXnd9IsfNDJKCdf7QKAGfO7op+7TYekb6eNpGd9cBneue4UG4sFOsAY+NuWN3CV
T/KMle+zILY3SaPcyzKhbFRp1d6njTFDj0q+fnAh3mliokqg67Os2kSwmb8uHfHkzDIaeKPbOULK
asX2FkGqtW2jpt1B57JWPCkoJ518EwAOChUzGZwXtrH+8y+yJGi8LdEXXzhyDLLqFibnr78IMaex
W3SiwLecWoxGFl+DsPL5Fm116Zy4Mt6hS1EjY7FqIdPQRDa0gjkqXL7hZrRGfatUpD8kNoW3CVn+
gbK43CUjjxSOKUKopsDZIcn/DnhuxZI9bGw3TTZohe11o5XdPnFrOOVJ7639+GRWmfUps8rpmtcW
ExrxlPN94vfBMde9Rx3m9wcb8/fOnwkYHnRvmdC/bRzRbkvztrM4/zybPiXI0vYg4sW9MLRk++dr
/d6hEF6jNcCNzmfjTQHC0Kmugd0U+wCO4VrW/uLmm2R2DJI8vv/zsV7v29s3ben+LuRaPoNvt/+l
5ub9WAg2B4MTwUxkYIzZa7aNXSSrYV16uXEyKj266SZzvDJNLb41Oy0IbYJpdxKG9N+l5H+pfB9Q
+ZDl+aw4/4sS+I1zevkMD/q5/PYzweGfv/QPwcFz/kKXvwyGdbaTNAdYyP/h8nnBX1Qf6I4YzS19
fh65f0XlBH8x4eXJDuyldP+Z4GB5f1FLsL2i2WoTQAvc4U185J/iJN9+RYKlRb5oA2nIsE14+1SX
Oob8IskAH8SGM6+iwS4vmOeqLwVsIowOzkcYhOU1+fnJ5oCe5fl8sfjNf+8odwx8AIm5aj9NlLu6
NuDtc0ex++km3Pz9835Wniwl1ZujIMhftKsOS+NvH8eOSd1QO8m0Vx1up9Gc6ltg46yNni03ujaS
4tDS4rLrVDu3ozd9+fPhneDtF2IpKnlxkUL5JBzpb7fBPYRvuHlet4cMk0/bCZ3KNvcSrNAIJUgn
S5ojSXF8LfBBFMZKRlZEnqYUVEotU9ZPYOkBrFeRj5cZRL4EEIUlyZ/HbKvMjD+L+4vsCSvX5mE1
SczBOIlbgKtI7tUPOgvZ2Ur9jOQOvoUJEFKAam59pINfP+AmVrtoKPCPythQdDxq1rYVDdd5r9eT
8RlNnrxqRoZOoA5wVFqwIka3lc9+QUY7Po9B/UiIaNwOZT7c5T1ctjYlrSgyQBbgzIOfOy7ZSkmk
0/4WSj4asc5fHAk6uWhraNFU5NE5GLyiW5NQoVcHLlVZgH3S+bsRi6+1I9+M09S9FnYF9rTPqlL+
2puq5NrBmUFbJkBkhosMf40nmtsqHyAJDYtJI+1IaWtdlEEzYS00IopxbUWErWe9Wd+2RRcdkeRM
O7c28kONzGhjWN1wl+rFcFens/uJu2NuUMSYm9IE4N4TkviiqpH3waPaEWOpviBcrR6h33Fnatbb
vbvgNciDxv3XlcGFCylwT4Kd+jHij/uiN/wVQhfbexeDxkU0xfYBz57xuc9nqpRuLC+mqgouioJi
ZsllsNOVXeDeIVlzhpNPdUnAT5SHYzmYm6om7VW6CW4XI17iT4CL2xH/GGcIBEnao/e4J6MCs4nd
15C1eJ19rVM7V/T5ofK5ucqTI7yfNE/WrYXAGwBUmx8kplQ6F1D1PTIudpoRZecYCd/WJZP8ykYA
FeZBPHzPdBhDJUZbeme6zqJhVE9iqoc7xh3zZVAP/KglzUoCU1wZE2ccjJq8irLlZddq51qL9QFJ
J+fi2mmw6oKkCAfsRGRQLqFZRibUDgyvfR3b3IkI8RiJlFKtCw3+0hrYBNc1i+WzlwdOCGUpTdcd
mVkl1qooOrt6VL8wfJ4vS0KBvph8SHcl9kMQhXW2hZjZfdNT1/gMO25cJ4uXy9C4tm3MfYRJzKVe
HtG8nIbvCgLkdsbnFK/qmTthu3hICLBTPyA3ycc8Bieft9njqLX9MRFEN8T+D70P9GEltMIlDyAq
TOC8zhOwATjHmFbuYpNnE8tVJnYmrsi1bedPduQN3wmTl1cydXgoJ5OY8IQbhaG62xJfL69lYdnX
QTc6172KjM+laOVj77jVE6Y1ntYlQqwxo+rJwklySuExfJp8RVICuRA4tsuxeo59HMCUh0rDkUGO
2OvJ+QkvQUswyXlSsiRfnZTPS7q07b1kG35WVWf4K5qxeWiQNnqc8rQI3VEX+64iJTmcoknscEk3
LzQVdG5TkfUeziK/fjAERl+IAR6+EZOA+c7F2G3e03wl9+txqMqxexFNbz8KHFlZvB+subSRWc5a
uUFoN/aXqh4j5zjGVm+f8WTjzrUn9QW0fRcSPkgGsOFMyAbr2d3yHDrA+mjKl6tq6lia+vKqrwJz
hTMwONpadtPpLXm2en7WnP7KLmSxxTvm3M7NEgbgTdZV48SfIie6KvA4rUm5iPexOSeHwsy+tAwu
N8DM+k1vk/vgF/3GHvpvWWIWB62MX1RvJ4dkZh5UGr28qKCnbXJnmEIaJN03A7/pJhbtaerqaIva
2MCtnwVrQzVwUQhQQcQQiyt7xjKsBXJQYYON2E39o5YRkyvyupxXMojqA7obVMraZIf4qZxVITJ6
kkWe/4jl3Pn03klU6VtbhWCcz4qU6I1ZaMEphd5xSYt+xLHGC4vl2zgJhU69D/z4MNNWD01j0A96
qQ37wsNYLDvL31SjRiylRTjpUC6IEx2hoqkV+ml0RLDvY+OTVZALS3OlvTDKwMo3Jtf+pZXj6IYO
21KUi9BGSXrMu2GPldfbusb4VMIPuuhbMw9LU+/RcAYGXdIANrUTLeGRUftiVWO/i0mWQUdcC3+L
k3RYJUDEN2np1mfGswaW1qzdotpKIKhlGlBXf3rynQGBp5VNp3JarEV5lj3iUqq80J1ctQvEIMaQ
iba/Jq8bdclgW1SIFrMgwyS1ZMmFOdBnNPW1YhEBhpBJs11J3qtLO2/laZwjuBembh7QTLRrK0l4
q9pNTMbaqqThslKd4Ryl20xf5tFKyfjDZ8cQirCrtTVo1dFo3PlZ5rpDt62YP8tUVtjx22A/zU5w
KPpI3YjMmtcDiYTHDKBn6Jo5bi83G1b5CEewtS371mtpMVfRojqIG5zQuvS3tTYwYwEitBodCzxw
YKUPnhtjk9fVCBNW4coMBm0LyrVCKFvc5obGtxw41EEIa7JWKCfXsRYHd1B2jF0ueOJdq0oO/jBB
uBsj+7Ki8ydW2aidi24ima2e1RFOKRZXuIpwTgjoLL7bMYlg0exdBBO699Aex4bsUnRjiHSS7FK2
s3GQTFtqgMNuc8qJ8H7sgevZUF1H5LkmbPFTouLMD1Mj1b9LnIQ5tOPSndZ6qg+Hua4DElG0ZtdD
tn8c814IGkEivbC7uH0prNRdIv6IqVooG1nqPJoL2WvEQ4iFtipRoWhTmW29xBm+VqlBil8+LnWB
rG+x3OVrxPpltYHPIU7ga9Ht4kxOSS41i+SAfr65COq2slHY0jiEiuoIDMowmYkUrpxrZUZiPyel
/GpKX2vDRqpsuTf66rVESlOL7xC6CnBFLTBZk3gUv5TdN6LSRsmshC30Vs+WIErUv+oH+2if+aEW
nSVTB96BjDLBi3QZrWOnpyBKBDnQiXSuZ/ATZ62S8jEYhJVsezCBWIyZBJEapUBO2O4kv06yZ7qV
ILbA9M/XGVk0MNTX4qsWpKVhFm+/SQBe/tok5Jc6uVi6SZNS5oYy1P00gTZssd7X5HiYAEXXBC7l
Bxr35UUO+WFv6+24Liog8V2TErVZkEcSrROn5eMeFJV2LuOgvxOmFV/HBZVG6bjyKp5ff4ugfiDw
jbKU3KBlUZ4L9aODHbYSgUd5EtS1ccMyWH6zpMsuWIvpdrSUiUcy94poVTT8OgtzYpcQK32XCIIq
ifrUCHd5TQWJC1eddPINNkk/jOt48YNWFFuP6EyLsFVL+Yt76NHrphwcCadAYwfhVTGpHxgNxG6a
o2pTpiJYGWKEaKOcSDdXlbRyTGOEEPx5E2G8t4cwEMWwX2Iu/5sOrDGDrIpjrdvHmlkfI1q4Szns
lWGd1g1EnqW8twgqHLgxT61qMI2PJRe775yPNjTG2x72sp9ZfhPLQ98O9W/ZR/40S+orqyokusC9
Laj8SWfrnWvPJXQ87qDJKJuCMAm4sl2sTzdejOw6bR1AA131RPoYD2YJdLe1BnUqR1k/9L1tX0OF
mr6MVNwfdGp+61Muv+zixWLmjzrrNxch3ZvMGzSr3WuClKmhLd1PivTCUDdSwLo9Tx2fIh4wY+CJ
BxaE64Dv1DErp+o5ldTNHjCeyz/fzdd+7K9bUoiyeKaWXwqB+lthWoxt2AwEfr+isGorRLOweGL7
mnRnjazFpk/WLM3zRtFoAtXaU0Glks2rlyyvKYqvczra9RFLBQjByKm+QS71bn2SOTdBB4gt0pqK
AIfO+UidRS/1t9005hp/0b1COVqGx7/efAK7kfQqTFIT5u8QPK5MN3VBBkmlJlYngTI7SEhUG0w1
7IFmxVvNMJ8xadzD5rEYNlMuac4Yr3uU+ZdDY9qPgwSsIWYrO+l6YT2ZaD0nrGSyHE4wLPxD5BrZ
GlTpvBUTL3TBUrKPA2BrupFgGp8K6tW8CC4oIOdtOVnqhH5lXDc1+u1qWWFM4HXnIW7cT5rjqR+F
H+sYSkvbBsDessbiCKXuHav80BM1f0giUmRXbJbZl8QZf4gYD56QBh4VHvelVidcqL4t0W2zpmCz
X9vwuR5A3bcrG4L8J9vK5MacIvJdkNhcpIQxbgeDlgNMpeEunrUYl4Vj5k+NRfDUsctnD9ZsNMZc
JEG+nDa13bRx4izRw15aUQ6/gRh2kCWA/bTWXnNCpXlXRQDb2toCFeK5cx4fYAaLNeHt/IuIgj5a
6y3DmjASCD4HdHG+eWLC2UIPsCbJ15iavtETciqB8HPGcRlA62YRhoE2Ucp7E/grTVHks53WcTWy
EWl9u73XQY+EMCacsHU06DhFINHsNmzc/MSWX1XaZ9tGdGLXD1RXejbyRM4dG4qkdPu7TuRPXsP+
cZ4M+eiPuSXWjRIDm0quXbCgDI7zvPSgnUQ7w3WwDgYfjtuM4PldhJ6zDCGB54Sa+tXzRGrls60M
akMCKskdn7ifFjlwN+xE/QtV68BbRjb9bl6292XBXgbwrnXQJ1ajbtnblUmQh0nRwTi255yAViyA
/daYYyJs25RdS+lZJNIK77awmv5ON3pzY5Zm9ey0jdhhwFMnabB7XjflzBegq4wWQDANpbrO5VUH
P5o32GY16aKSgYzfsTOKbBtDfeXMvCOt3sO0nAz+Y6fP9UtVTlyVgvhO2GTwpYU975mj18da1nTl
gO4DFAyWT2hSsFw6ipy0vDDrB6TQ/oUx0mYBFhhcxIZsjkJ55YVLBs6OmaPalbrphJVfDneMQtne
j0rsiPSkGPbZbhYZ/SFPsE1mKDn/8HlL543wZ/mYucXNMHnya9d3bLd1J742ShuczZgwobb5oaW2
FM7Lbz0RhGpAjap4MCrmfhfKGvODsbyq07K+61k2riXNkiennkCONkUKzoOZ3aYfBJ2RZfMqJp0N
fDLZ9a1O6DEArJRS5PVbLMu4xKEdmwpst8+jStFLX8cCUUFjlbPLPXWaYwBv00B37fUxxCVPIRGX
0AenXgPFFNPxsFpV3752fEqLxwcvGomTUKSIlGUXDDhKELZDQZUz57zoIxeBxtIe0GKNy4AsmwAm
mxf+tZE3Cyh6maQhRLjzD6JN1OXM61aGk4opRsYF3+nHdK90EmjPtUQCtaIADhbcooOSFVxa3UOY
gm3FLY5HkgkmqIIr5vYmTZyZVxBRBS24yE1o/2W6E8peqzbAqGln0LgbNyW8yBAnPgjKDIQeBY/e
0PhiqMrMh44gAK/6YbZsGmVON9YvoALMDeAp9aUEfbOKzCY/aEtzBUcbyxo7+uj42qnB0ayTqAvO
MSxnwU8qTJo99cwSZxkc/rV/8/qRnDJ6t2WV2AdN177rZHZTLnsaty8vKJbqFoHV34+moHUpbVpD
5ZJjrRs5YXgVgcVYVPwLv2vrh8qgTDfamJ4a8t3yYsRSQi4iO60w1jsWdyLdv+FZq56mmGKn0evg
YvRYZ6sx4RImTt286HBEwXpkBKK0bJ82rUt5TqxEcLE8z3WzLMMYl9pT3uZ0JAPhUfNmDX+dj6g6
CeQ0n5Ol601dsnwF2KA9GT6PhD337be+jqrnxIjia68ny8VolucHeBE0IvqQucvpREv367W89QM6
pNCesnNBKsZ2tvlMup5hfn79NhhEph57n2Q8jyWfvhNN1EFz7Gsv1hw+FWPgX9QBZQhR9ebnsVFD
GBRwDt2KSthmOxwmbmp8li58MtFzI7Hg5weV6+UFnNnywjEpYovlHiSUh48toke5beaK4nw0WM3s
eLhTI2WyzOjP6VVuftaKksWWdewBOp18xEITHelfuOFrS3DoaFr6IN6OMVFb63Si/GxZTWTINifb
xv7EE1JNFCcdm52CFxuujEUXlLDSMlT6UD2BeadBPdIztkTEVqGjcLaAHqxNmstLVjAPz+syO3lc
DTpH6tSQl3XPrl7JJbp32U+0E12oxppuGpo2X6RH1a4ReaHCgeCOa2QpYkcaZwuSyuKr5Q6SPZ7F
s6bp0Xka6ZeZ+UROYkkqwHGUOU3EZanEsGVumszKriH5Av91hUPXC76nRaY72y5aJryTDd1pTBnq
EusGTqPa6797ZTTtOn71VUmBZ4UiYBNCvJf8Ci6OkqNuZ5LOSl4yIUVyDeTzaRgcrtrsadaBYA1e
lSHjGnQ5+ZPlMNYPVCWpveonBdEKWlBA3dI74moESmmsxppyoqoiKkhFWPDQc8OVj38mM2mpv/7j
64upipRPjGb0zYsz8k2VfFQO5dxNN5Bp1bZIUrGryIPdWIKqMvYcFhlmjfE1piokFoTnzpfSndmR
jZ4CEp396O25cjdJywb2tVHstdCToNyex6UKUFPNloxAun5HI4EzHg9ensKW8e3HuYkToD0Usx0N
lU3veBwsq3r/2EXdPzrH/44qPxpVouxk/P+HUaVoyU5sxC+jyr//0r8CxIK/9ADEPP7OX/LDAucv
tnzoPvyfIfP6Xy6ScaZcbE4ZUC4H/79sRrT/po6Ki4GNhXHk3xlRYlb8df/BcB8VPF4lzK4W1ou3
+48GB23d13ECN1SfatgsbPw7EjoimNvStYdHPS68K81xqrPATnk1I19Y1X6h87YGfboxvAXYDBdU
bRpzyq4TMq+zlauVNA29ZjcFwjp2ZW+sikHQb3X8ybdorwU2VVw2elsww8lpyMfqQo8DKEaVmV/I
pMluvMryd4UeJLvIi0goyQgWD+NCY2dHkb+bRdIcMqTpl31LcvqMOVwL4YciNy5GCnOVm+696GHr
hV5hkgTtQbqwaE7A1zO7PV2o6IzokSw0gY7r0C9o27l69rIcX3hmAcRvJr/b8AfizTi40zaLJvd6
jCY/ZsIWIMZctjUHQ0X2PgPK9TISuPzDW8IgyADxDxVoxO/xZEY1xTBhEQIi3LJoN2e7tcdjmjHC
XaksVQwaU/N7qlc6QTEpveicninbhNi9ivUyPsGx017K13AKg4/6lTbX5UGJ+mEIppp9q+nussQf
viSy6z4FQUcpxOCy+crYI35oNEJjkQXbagXvO+1xiwbzqvfLAyuiJ1amLkhwd4LMI+fFaJ5rNY19
aNrjPQodkytd5l9ziO/7YBbd1kCn/jLrfX4h9OZam2PnmDWdPDYQUU6M0FArOR4UUsZj5hqYvUpW
uurNhpsaZw/Abtl8c5V6fhoKs63ZWvlJGeCZm6pwOdEpSNFWRf2FIRyNJp6e7KY6yj9XpZ3cZ50g
+WssJfZ8xURvw7wV8CwhcjASE3Ox99LzyKB22/1lb+O6pxDUlzweQPrbZKZihVWuk3PSlgmB0hYz
YIcQnh8iNXtioCerRNuet+iI06S8Ea4zrexaeRdxU81rthY9PDa/uJRgQC9MBPcqzMiv0uBz8jFd
kUwe30XebLok1cf213oabRZi6bg7LwfyWEkUg+jXYm89QJZes2swrubCCW7jiAQucl02dG6pPEir
dBsHtBlpOmyVsgOjTch9qaYlzHN7RmRlMp0A1sDIS4OuJIIujR4YiMXaMQKSk24CMtG+1aPe9quE
Uc954BMebQaVGY9dkEdlSOXe3xp9WT81SjdDkObGc9ZYbKgJV1LL0D7392y6cSE0PinhwlQtDUZr
AhbVUfIQSWVYd9agJ6daT+yv9DmRhBPip+IQRC0Wzrj0n1IEFpcgNpV+mAJcAfOQVVqoUi9aivV8
yCHytRWDorJ4duIk+NII+6umj3Ltysa6NHpXfXdko4h/N4yq3ER+VD6kcd8a0PKYQ3Ozyuax8xAu
r2giS7ArVccYcyDoqMMge7HMNNaya26NFi0IeAfeZ8oGLD+o1zd+LueQeE93NQ+Lb9KWYm0nhKnN
2M+OoLW9o6O3XjhbSepzHWwiYvqeZa0BHQJ/DvPXwIbmbFJZ7iqhkymoBV1kb2yv0R9NVLab2WZF
HUxdMjMqC5HuvE7mh1gxsMvsaIHJV1Z3bnz8yBT2RXpPo71mEmd0Fk55AnEPUUz7myJwlE+DB8x+
b2uIOYFnxxHbM9Ve222jvVSOBz4XFO1wo2rFYxAHsLHhWATNCqHygOEPrrhL3u73Ok/GR2WXxqXV
iqjYdCMccPYoCsJpEFk1GedBlK2pRYu1obXDsfe6QIf2Kj/FWSvXTBjHU+M2iE7zrF67pXe0IYev
BzTdtwFNbeLKibVKSTLcVIZd7ya9+ByXTr9DExKtlj3AsGKjj5lFy1QZBt3gbmp9mr/N1oCRZTCY
UlVWX2z0aklqzXVSTyZ2NEN/wtjv4irCPyXFPU0fVNaKoPZMf/BV5pK2lzSW0XU0QFWbXkdTBFqV
9MNrIx2j7Wzkzdllpn52DS++YVmcdvQy5wPx6neOXZbnms3juTfayFzpIo3uRrZ59Mwbv1+BPB6P
y9zkzi9dMvJaxJZnX8jyRu+n4gbJar2lz00BLjL7KoiLNqwGtA+p00APZkpvhVOhxFVvBv229sFn
sV0uyCGCHv/Quxm+iJbIpdUSMcKrHuDmx1vjkpfErz+zASIOr4zwcs1d9Mn2G/cAtHOEv6j59SoZ
ouS7tcTRlq/JtPBHK1ijxNUSTklw7RJhG3PiL3KJtYWo7uyYldIpWEJvs9f827kmZyY2crVNbbij
k9FBkOmYyGbdkp7bL0G6KBgBbhJkGRZjelPnfbNyltDd6DV/VxkZxeocHSo3NS+bqYpBbdPn410j
uDdeInyX6/kZoqVxwdYLYJOteYBAG+06Q7tgbUxzJE0imJNvEaHMezFpo7Zq6klyHLbVRzV76tbM
mnEXqCA4DEbf3jVRRSPFcIY97xM5xFBiICpLLyi4RWw9VkB/CC1+zS/ulyjj0dILwJ4pAcdonAyG
NYQep3VuXwPeiC5nL5gOLR9G1Dto/9hZvOhLcLLRLhnK+LPqB2QeyZM+RhmDfcKWy9fcZfGawZw0
Sx6znVtOuMCVCPdMsxtkG+MTO6lxnWFqeTSXWGdTAS3vkmXRRL9O7vMMDmPeNI1pVp9KkqGFCbl5
M8Dnlae6XbKj9dI3E2ipY/AolnBpxwja+sZ9zZwGMFiznXbdjHFUatT6BSQFwXfs78BqEu9Ir+bD
z5WvTEKtG9KtIQLQYrESIq9l4HphUpKWEqbxeDsbZpWeugYOK9tNLXlwpOWIZ9PlFQ/RR+nOphnZ
dbirDO3O7F4axjQNUHPjTOj9kUfWbLKjN5Suhvcqmh+pfaf7LNPKl3SYzLug673PBHPKY12Lz3Xp
qQ1N++Lg1S0W334oCF6Zzm4+P7IAEg6RPKed++j1Y//VqloqCBstwap1+kcPF93e9fz8BrHRBrao
dsHNIQmgoWFbZl39w5qdoVx1sl6iBGoLpqvoRb5vKtXdWs6YqZBhSULiZBPE8Wff7Qk1w114m8zU
O/RsRqfQVq/7gv9uoT7YQlkuvpc/baHuRUsvthXlz3uof/7Wv/ZQ7l8+3mR8duYiE/5Z7hmYKDcx
SpAsg/JxyWj+X72n7ZHltRD1DP7L4t7m1/hnM2WbiEQBCwUoGU0GMP/eZupXvedihcUktzBFLH6a
8ZtgmgDoJOudxD0FcdXsG1SeN5jRGlCQCsJv17TO808X6OZ3JeZ7B2Q/qSNOZ+PmGose9KfBYcZZ
Sz7UrzYIf20MtAvnoJ9u3NwHFEcg0Qd2lF9l2n+fIN4ErhcTNExtbzwKfEtnUiY9++RVifucBhzA
gnLyuXXo8vz51H7dlr4eilvNvQZNhA73rXa2ScYEFpJhn6ixnWfhpaRudYsiEKGTcdXNc3DnZalx
1UTOdP7zod85S54k+G0YQAw+AstV/+mqjnU2KF1r7FNrprR14EwBTHEYJxQg6osPvMZv5n+vJ8oT
iBwdWQ2d77feu4mvJzxbYZ/GioDJlScbJkdjCl0+HDovRfRkpTI5FtPUYs3DWdA+2EaFtnDKhRbq
JoLIf/f0XTTLKKphBrsA5t4MJFMjoTKNI/vkjzanGxS0lvRlSPcfHgt3iYN/EiUxvrlfL3WcWnqe
KGWfrHY0rnpbW4YSxXTuU1M+/vm0ftVGL9fZ1fFx2I6Do2eRSP96KNHJRiNrxj5RLf1oQXdteuRb
H9zN3x8dDuKa5Onxv6xSb15I9A+2R7eaTBBiPU6pP9CL812phcacsf/88xm94VL+fUoA2QyIYTaX
8K0hHsqkMcyaYZ1SU2QFGiiOSXJl667yBgGjX2fOs+0qXlIRTGfAQNYBQYf1t33h/wURvvMEo75n
2aOHxP9BWf/rlY0AY0URnfoT/RLzaAFvoUEU0WKXWssTClQB5n9mNi6WlV4hR1teXke2YscK0uz/
fFHeuwMomAM7WO70b1axDKnbVGSSl3eIpjNIwREee1+dbD7xm3//UK4LVNLAX2CByfz1vCfpN1Xj
1dZJ0EY4B0HMK6vlE0u973In/nywX5d6x0SW/Upqg0fA4X57fGXSVXldS/Z2hLXNK01r5GOJIeVx
Hv3pZigVq8Ofj/hWlsIhaT7ShXJdnmYQrm/WQbhRtsleKTjqEWMpuJkaI9SmpTYbteksUN+SkusQ
KZP4qfkZ9UWwKZgCnzytZBzoC7fe06pq9q8rSEduQssDYAqMEIk2G2tBnsQHF8l59ST9LARhxWI1
5UEM4JgsJrJf7wnhWimzQMs+trlebPWZKVElXG0bgzToV5VegDII8zxtiI6rUtgRGxAs7m3TaHmx
IUGa3zFClCXCyEFbOltF921iz0FPJ5l5r8xaY+XVm5RNrGMgk14ZcWA/14k/nXO3bvZM8rtvDeDd
A0nPWbNul2k7VJ/6sRu86uTHtnVsUi7ga+vvBl6d1qAENIO7bk6Il0kQohrM6Rx+dEtkMBOlIHEz
Gh6CjmTcC8vd5WXNMXyutNuS4lLXqEsQGNomOQ2CsKU2qZY2oo0YYIknn3daNAcu8xirOrVEOjaL
OLlMiKlKum9ZmtePnixNeSwMoc6GT9VCg1QbmM9lsXgyVMAt82bLXWpo2Ih3NQOYx7LL3OdMmDzt
dmo6z4r9yLfWkMsXmhnMc8Fk7YXAHvN/2DuT5sqNa1v/lRtvDgUy0Q/eBDg9+6ZYrJogqGIV+h6Z
aH79/cCS3pXk+6zQ3BG2I2yLh4doMnfu/a21TrrzuseeiDfS6wATvSyxdcj6qx0OPw47jFiY9xhW
x0u64ex2XNDInW2uaJzFL8jQGJxZ1vDeD1iYGg1YEbICrg/YpPc4DMn6IrUDWBfY3KcKscCLQPzx
XlQJ/IJrjfRhBvpVEU7SwQuKAf4pI16sM7Abn1Ll+NqtI9fNViaNto9drmanPrQDMfMhdF8PHmMD
L9Jl2tB+O3Vpp1Y1B9JLuhUmH/FcCdDOtZnL+ZFENRebF9MwCHCuS3FLziFPTYHdy5vnFlzNJc/b
MdKNTwNEm4hHLu22XhqaM9ARuLIrj5Ioni6CeiIZs4dReXeblPevMZMl4Yzii9sUrSG30qlGn1Qi
nykXnCf7zVjEMWhhbfEs69wIXgZo2+FItgICXoPZXit89qIR3dt8WNBNwljUDtM1rItRdXjlCjSb
Vc6bbjrnzU0VnDfq26DcOYtAOWytRERiVO3tZOLaX2utSZJfs+WmZDq764aZpK3cAFQ4CLrEFxJ9
9JlYUX7NAAVDA3dtFCBN7D7j7JpNzOR9wpQ8J19uEeSaV5CsTRtWRRBEmUOuyOwYdrTU6/JcoPfa
qyZt20vBKJLKyC3ScDWH+mFkakb0T6yq743Tjz985mlnR3rqFo82xbl1zuM5UgUrE0mXLFyT2fZc
BGNpX92y6IfD4Czut3n1BIPXGgnMYPbJAZWVN9HPpTUo8qYmm0U1t0GuxURzYyCfCCkAEXNje7O4
qXvs6iW+EsvodUd/mNwvbVaNh6Vu168uhrIX9BUJiTaTvX6FdSr2jiPXaBCa2+jHjo4AOeqvOYDo
yKwyHXaF2XvHrRgFmpu7raXeV8a+owYMNcXLofKJJWVhisGjGcCqYiBpqeiIhu9JEFoctXyPk2Yi
yzUzHpagqV5B2u0I74UxbOsMz5cOatcr+jdvtHk/stXYxYC4kdK9OFRtwwf5xq09pybLvxWT/0OX
OBVM2kurGcmiD5gohT1H8KTZ7nw7XVPp+idJc9zZ1ZmeQnuLPaEnEsQ7WyUAz007ROU4MLNsFgOC
vlGf2sLt2kjXwwF8cMHkwvxWekPzGpQZefOBmA+DEVs7zvbmMYjH6oFdiQTTleX92rW7CaWVyR31
EpkTxRfQlBtVe492lYfacKnI3pZ4FLeGzHklhoETw75pyVa8ImqFAltatMMiVtvxPelNFqRmDcTz
YtIICcl+CF56rL8SsrNmx9wTBDrTUWg6U4eVh38wVJXRfImFPd+TwmpE3lKSCDAE7Me+IoqP+Eu7
uWr6cvs0MWP2UGQjSxCrMYVZ27Dazpyj8O+jhHP1Kp51a/Pq45HTneyZ9tzJEUX7pW15bIkf1A3j
97Iu6STh2QgAp6ZQWI1seOfToa2+Onnqtz+WVtvhoD0yAEpvHCBr7el75U9dEjmF4XwO3Dg492kw
nBC7wW2A9GcqJGw1/XXQI6QmiSSOnSVJRERsN7xiwqyMJzIhG+tEJ8q/1X2eRW5JWlaKvfspN9z1
sEBbf1ppf3rM/uzpk3b66hGI8ocs19dZ2uKuGJm9sa7CdtCcRuihWvmejGnyDmI9PSUK9uOeNx4G
Uhf0sO3Em1aES1lBW7wcvAvIydAQ/l62UMUu63hUqCGZiGCZzSs8vZabDs3yI4kEGd1DBDMidLkL
eUSxE7wYtZ7rPe3NEryut+G61/KuE7Z6rDK/Ywwlhm+2NogqHlfrV3KgyEB221UinpCZGw4+dkUF
bb5wUsxBQwwzWS6C2NnllU/Y7KR/jVtjeprGpGC+osybPkucr8XkFknUlykaYsCBLOxQtd8G9pLR
KHWsiwGQ4tLGTYY3mU3tVYUB3b7OHHXFhNiIQ3sEdzgKlryDQTGrdzOqTHrpTPjmQ4oh3rNbtC0j
TWvFgiGNrxm6EWeL018Y0N3+Qkhfp/bmMNjZZc4I4yY72jTc0I8nvyBviJHLMUgVSK9TG9e5tzaf
GAvKIDIKVdUQmp5ZnBQPz+3EDv9D6G64UW2rjzMb4VWdD2gI2iAFXYc+ss4pi9uRfqzIopbKwoDS
9PRDIvVkhXUeOy3PZdl/KeaRGetSOtdzBrsSWuYSjFHX6s2LuOpVHJV1I28gQkAmlqATPiMbz2ZB
FNP3RroqPgQGgBLyHvts253cf+C7g/Kyx6ES3ScFbv/il4u91yiCIgxG0Veg9ocpTVMIwTX3dlY7
eRmeMHSdzWpkHxpNYKDY0BmyCC7VvSaP8FgDlMKKNnF2x2B+RnI4GTdONiKKzOCND75hMc8ggpP8
ocFzwOtImcOoi2f3R1ym8+cWa5tvkxN775M7EvJtti5x1cRKoIDMIez6MCYO9weK/g52M2XWeGJU
9AORbXI/5KBa4ZqR52tNc0oGG3lHsHxghiGjpj7CVIBhbEkGpDTdGIljQs2erAvJFWbaQEs6CvP3
q0KZC/mInn5N3WWbioPB3ZmM1oHV2rq8q4OSMMdazsZDSkJyxJ49CPuE8VM5q5c57UiO+HmC/U8v
9G96odsRDlX1v8FJmhpHHLqB3+sxG5fz+//9P7/9zG+dUJwofzE3Bp92m0mXysFf7jfhO9gIonik
4BY9CEwkJefS35TvNgyKyTHSJJrHccDkOar/3gm1f6FriRsiuAknHoTd/wQrIYOOg9YfDmImrQBs
hviXhQMyvpt/6YS0a1PQFViAxlrGEFFpVKjIphSy1encYjl5uFkQIFoksFK8RO0NYmMjKrMkfR9i
Uh5DDzoc/M3kuUP817EONYPnfltZl/awdCT6IDNcrpuu6MvP2Wp3lGyr+Z5byYyERBE+Epqc3Ddd
K9OlIzlpzSePoleehy7Q+jJbWT/d9K1b73FMZk9fZEko4OIio6JbFQkVj6GzGNc4a7QZ8nGfsjiv
V0Ljlv4r9RfZzjIFF9Qzwc1L7ovv5MoolqrNsSTw4xRx7VQ7aWS7aXaDZdB0VqXyTgauhWfdVHkb
9lk9P+jOOMpcyV0jA5j+GetVg/DqqEqIWA2XZc0/zw6jEUuRzqaW+ToNREbyzyp6IXYIyXnlVVPm
M1Wi1TuMG+sNq8fjaohWRkWrCLnzXGVzVWAoMnMuKDCGe5SEuXs10Z37xhWB/h2CPO6fcVNdz2Nv
E11/5fXJXOwxeuE0OaFwOvZ+myJEnOV0A0aHjK3EHITjm1kf3JVMV7Tpdkqf6YRTKmncSDSLVivv
aiU3rg9WxHi4gM575GIqp4rFvwUxLtG6hQg0Id44gbrkV4DX+MWZuAmOW1BvDooGSwqOemSRlygf
53cIhzb/EeRi+IHDipysW1ljyCaevCoWB4ZfHlVSy9r2yuqlGP1XJNCh8CNuulYUgV5fxDjHlCo/
Z3ZQW0R1sGGLpt+bGZN0IvGmuwEPcgbBWc5jORfNbuE4HBlSYOiVFw2yRHM9ULQUxwLZvMja+XF0
lY1ewCjlLgv6tCZzdUwuvg+iENkWVzuShMSezNrUhGjg63PGuKk/MGsa3hrZlt/k2AmLPFXAWiaf
axqOfuyXYQJxzNY5BOIyWCM1tZWUlxyeQJzsWn1Nc1uP0drYzv3mpeoApLQJNoC2eZXkNscE6qmj
tohr9fh1NyVxDUexivmhRn+MHU3BhN0WsUc5408qJKKruJIioa6e5KCZ+Lv1WcOo32ZjnDMcHkv7
2vXz9cJE2gzxoF52hWJK11v5wQejPNA+vnVTKK2dst1r0/OG13Qu4q8UTgG+kquGsLHsfUEe8EUJ
r/2UD+st6lrnYXuy72IxmDv6UsTBduKGXXoJGWCO5K2T78fQHZ7ItlrzR4NL7l1Dp+Q1abP1qu9s
DCV1UZ6G0oVozdzkmOe6OMa0qlC9tcO7nLDPbN0+eEpsKg56e/IaOdPLKs072uw0J4zYvS5W7Vwz
K4dAyofps9OBQIc5UZ4UKpb8ggScnVUta5NgsW5Sa0riTQXxwT8Mz4fWHLkah2IlUlqN5TemYkFE
9wYhlKGWLggL7dpP7baVk0qvm2+2vyTPTm4nZtgAS/86VkQ/1MEw8BmtcS79UkYWceEhRHt5nky3
uRRzhzQkz3Pk+/l8sOrEP80OxqETGh8/xFMhP4wOPa/QU2N2JSjunkGiaSNxfZ4HDDt4rJtHXy6Y
B4DNOUUcnAzAUYLlAW8vfm8gikAT57+TWJveB6WfnXTc1O/AfgF5w/S2wrbC/mS/NDbCXFMgKsof
x6r3zwscB82OxXkSKCarUEyLPAXKiqNpXD/5JszWMjuJF3pel93mJQPaRpnWV1KL8RJLlUF1L+x8
N5uu88Xxp2BniXZ9bCAJKeL76XOR4lDmWHlzI8sW6kt78zdEp3qvpTX+SJDQRgU2FsQgp8NxtqX1
Kuu1ulsFaJ5GhXS/EJR4EGUy3su+b6/wAzWfPNFTIw4dAQeHphmSPeGK5puP89fOJtrlEWCdE+8y
pVaU5soISd5NfswrMp5a194XCzrCINyCJvPKkhOl46IpsBNg7rph5fcnEDDP1+6N7Oiv8EZaBzsR
8lPSBS2TFie9NEHfMsgmInXkcMmVDdLlO6m+4xN+rV0edTLGUILcQIgPsWWkzp0bCmR257VfFhXZ
svuOhYi1F3MTQPTI5gbT7Dyis9Zfr3UzPZSEaGMTFdx0Gm/n0Fs4K8CIG8VNaopuJ2DHvpaDBqLH
tO/Ga/3lyZzEQAAafhiPNprjk/bH+dzMcWbDcNpbCnFm3vW6LT5XQdN9RqLR39do+SHf4+xKzeRy
ppO/fhI98dscSPLj0utlHy9jR+Onpg1g89c20TxKczxTZxPNnXjqE91wqtXMHuqdkTl15Do2ggcz
Ne8psJG9ebBel5oMtjGqimm5ontUFVHWA5r7mMpyHcfp1Z49J3Q0jZllrnQa5dAIF5EJ9xuxEKYR
NXGd3XP4nCI3N4PPnDOGk2mvbPQ+3j2bXmjIDm5WuNeo8tpnbCRQWxtOj5g+iYG2SLmer1VH+OvQ
IiD72X//T3H8d8Wx9N1/Wxzffv+1fxuKP1fHP3/ot+oYptoSWDc7NoN9onS2z/u9Ot4KZ0aAdBVJ
F2BU8D/FsUVxjK7Vx+U28JjqMO/4vTg2/0kxLP1tEvTHYpipI7UmU6ltmuLwxf48lSgtZYBjpfra
wttPp/DFkD48RRYeSUt9rb3MXtrqnG0gFwsgTBf68unZ2UCvYUO+ysqH/qr5+jf9hoTJDQ6bPzix
cUPG5Ac9Jq3eOKApUq/2Bpf1/saZ6Q05C0Y/u5UbhlZ8EGntBqe19IsicpOtW4YCDh5GQGym9ivY
OLO+HzfELfig3bINfOsJs8XqY6Ph5g2MM/GeeCEvwZDQ4E3wWBIY8EhK3ou7QXXoJMHrNtDORWS3
KZL6xzmx4oO1AXlrjBzTmKyRMF2qwhlTiUi7Yt4T9Iz6Liu68lll+fzmeRXhcENDFrK9ujOzjna4
J0Ax/dzR2lkiFpR2ZyVaHoLUo/pzuvTRmV2ijE2blHPDrOfrHt3/td8NnypAZgY2zKEpIKgoI9Nq
1+d6VAXi5fnXgrz3IbR0wSLA+f+6y2pAduLqh69ZvVICdNzDT2WRV7f+pNODMabrpa+2/nlKzb8r
te9FeY3ihz60kd3LYCD0tEzupiLPD14+oyhPnZyuVRCczKmhnEgJf0Utlt2monKRD1bT8sTKqA4F
wCxJZYW883FCOC2yq29IeZ6uWRCXE/SC9ZbbVnPJAzE+YRtaziyDRoGlUjsShZZK/4y9hbpZgcEO
nfCMXR2X9YMxmtbTuNjjFxIOyh+LHMxnqVW2czkA3VWITxkVe4cE3u6VawW22s11wJLrV69Wn+mD
8Nt6V7NW76e6WI8Uhcae3scMbTwMd2Jsm+t8HucoQFrahTkPDmMaIwi+bXLbPup6Ab9lrFZdRtjj
Fnub6uKhHrSJYiDoxv1ChE1YmY0++FhghVC7b1pq/4qmFxNIy2lv7V4kkarNilJ8VXg8JxiACYOY
VZKI8+sW53Ns21v/xBZafs/rJL83SUfkmUrWu8LJ2zbMndj45qMuqMI4GQQCxQkbsRB9hrqqM9dj
/UrTS8a5MsT5IN8xzHBeM1GZn3tsxa7doDD3qT2om8xrYcSbttMPaN/WL+hTsT41yna+QhGUPKNW
cu78zgYebpOj1h5UuTmMj1JzNiwca1xCRIoFJZKoPQDyTiG0G2dn5w4MZyAYawN1gu+ySed5fMbr
vD87C5tz6NOzZI7K9qpCt4+rF5aRlrqmRNqadOYeBNrZZ0Zr3pDaWE+bbhi2DgB636dLd1clVXLX
p7bEjsO1vpaw5vTojX7+PMSplyDVVsuToS1Sx3CxzD5hiiNO1JfVRa1QgGFleFMcadym9KFuqcJz
UAQ8v526qG6Nwk9ePFF3bei5TYwuuutiVpKsXXdr1byXAvyEGrWab6zVq9jlC4fo9JyIt5dED0yR
c1Ib6P4Z5OhZGXMXWnd1Jw8ztGEVtn47P8jSFJ/7Ia5VlHAeaLtD6eIQM98IZC5zxo1LKjXLA5VJ
UgU4fywuso3ZVIP5hJObXNxPiVe14yPp7Eqfmg7Ipb6srRwMQC0/r+Z2Z2tZTE99Pif+N2TrMee5
1CvNyflU6XzCmNNvHQPLK6XG/B3Pr1YURzIh+/4n5PWfOuDv6gDLtNid//9Nstvv+u39z1XAzx/5
vUcm2OpxKcQWkooCjRMb+u9VgAQM+L0pJtn3NxsQzmmb1e1m5f7bvm9hL0kni/k54OAWVOr+kzqA
LPG/1AHMpbZfg++2hc8vGep/rgPS0Z41PsbWjRcPHgpR2+G0JAwA57XEFSmtug6P5ebiCtrdNNM7
vTdXjNEnjIGPioHwNaYoSr466VrcNshK0F/MnOwj2XYsG4oiG1WGrV/Hgin/mCysJ+0iWY+1z3bY
Etu5m11c4I5qWsSjwqzhS61jfbf2AeNR36i38//aeysATz8dsoqcNA+fpUhhyaaA05bx6AZ8xbBN
2dDwsGw4qRkLU2V7WTzCgWZ/Sk7AXiuJ90Vu/ornG2Yu5VIU751ndHfMQ3QVTlM138VIhbF+w/7M
3OEYtjCPnLPCOzdLb9NaEYqGE+8q/681OK3cBL3QDozFlnNC1n2+q6A5jIvPFwQdiFcc/XiRK+tB
+uTRB3aePK55QaZRyYQw98pxN6VYVUQxHovHfOq9UxXAUkS53WBHlrFv3VPdFJw47H5mpGsV8tPY
tqO3trsJt8WxO8XCydSximVieUef5Y640T4zV3M351Vfm1EBgXJreWtFBAJHQONsD6JRHJaTDmV/
7kLR1AUeACWg0OehLe3BetTImBGVuAJWjJB2Pd8WnbaDGFPjrA9CTKz66sCy5yehsmBPmeAZaR7T
J1mMA6dyMUyRw9CLrh8tAm+8Hqhf0h37wJYOa0LWxVeyT8t419mD3h4cZL3rnDuI72cCxMMCaKLU
l3FUqiVbFXXraPVhPwx6YsEtJsnY5zWhoSnXLyyuS92/o3gfqyp0inUt44ePt/g/C97fLniuEP92
wWv6Mf2v6K1vyuwvwwGeDn70t4UPV1zbkbCbJJl7HCS2dea3hc+nzQ+azOlZ2DxssNL/bx203F/Y
HGGkoSMtyY/9z/nHsn7hHyW8iHgI5+e04R/Y4sJb/nkdtFmMJUsgC6D0BVmM2zr5B8IW8KSr0Bfk
SPtROIQiwIRktw60HHdS99Ryo8a3FHM1L3XPCFEZ8NWArj7WSCgSIzm5W9drBfTbN06TdJTZjSB4
iNlhZTL0AhaqMswqOHOR7kiX85a0TPs82opifdlorBJt/1lnAlJmynkZGanPdJ9WKBwGmayKm0i/
NVfCX3U+ADVNNc4bIpX2G/4Z4rYKKoPonTpx3VA1LDhHiXFFjy+Csf2IBRsXFdS/97IbgY6ojiTN
OXPjbgZYMUzOg5cqE/NPO5a4wEwA3crs9XeJrIvmAsTS+Bc38ICqoJSfy83FkQE/01RRb6Bha9MM
X8rZUgzAA/6Mn/iTlAkQmrDEswkz/uZJRphNY6iTpVML2zxYwdoCTh8skw65W0EeJBvURrM8iV9y
F2fxCFnG1iIP8oFmKb3pd0wxuAK13UD50Rn6YsUb/TBbPf+YPYvmqmocCLCEn8P8ji/wE42bSn6b
aSX0k+K0YQ+xsI2lzp/5q+2C3+kXFjafWMPGISkOGLCpybRuXUxCrurUS28tnAevfR2LEEuS+SaP
M322mgBtR0afP/RwxcjCnwxHhWmRu+O55n/5eUNLM4G/Q4sWvEi13WG9QMZzS4fhlfknc5SpxeSP
XUrm1c4cyiJ7MCrJn9AsOZ/SarAZfDqAlCKnVFwXJJibSdxs4Nk2LTSQaRd7CTG9Y4UAqS2qlBOC
O9jWoaxWowlZPX/AUnPfTF0HL9jgPI7r4AAEAZBFH3DbKof8AaNE1Ikf8EgrKvlck3P1ZU4Bohun
4kEvZptZ99ImfBJAHf+JbRXfLd0eIk50AJgAhfTzRs3TIHsMR8PAGrEGDTjcnwksUfZN6XlALggu
efgMCY4Wa8mr503Y45GGiFrP3Bi4dOo2kAyYQnOwwT6dM1gC+Fjkbb1c6jwoACAYFCPU4xGl/7jx
5w0KIpsgK2b/Bi4oFm1Si++drQrWrUI3/WiZm8lMPVU8MbHA7GOeN111vRrwN3p7Thaqii9qu0WM
yq1z5SgAZjHwYfQHsyPuTsEerV92XLQO9h9wY98i0vt4hDPD4/puyHWzvexb+/JL7Or5cWJopqJJ
UjjMBHndI+6hVMChqThI8jRfLBlw4UZc5sDfSp8HRnlmc1WiXeIJ2F4JLGuzI0pmLt6SKm72xnZm
Iuu+gAT0p85pcf9zlSuebUS2L0ZuaiNsh5w5fd7hfFf2QEIhzrY0hqWfHcvUmeD7s4o/x8Q1IhvI
LP9oLfA+YPGiQ8PiJR8KzfUhOE48a4nx008aCQ0LYGmKSyHeWsH12m3uNcRf8AlNK4A+S8Pv/Uh5
Q2rd552G0TN6pmY4x63Bzixb7+Q6vXkwSzxbcAsydhbt/z7E44m/1yL/bzqsw6LSfcBLEaN3ZlgT
rhYrViWZgjwuMF43yMiDfbYgC7CYhDwWweZdUhcGc1lR8jm2SxQjmj7CKnC9eTbNGGLTaRVXsILq
bKGkEJ6nRfelgEw8BbjSHJEVy2fP4pl3ixK1pp+SO/g0oLixsRiCobVW/uC52OhJI9jIWvxOxHNs
rmt7SRoPpMuqqxKdRIz3Ro539FHZG5yqJ+5SmcX225BJlmbif3imcMHmAV9cfDOifiidNxMdXhbN
NSRqB6P+nDvLxFirryxOu/haFgg0AUk/vKSmQPNGVAynbrMGUqyqBN8nr9pNshdsT44ngKqYsvZ8
vEzi4T0pmOlkqcPTHWzmJtuz12eOyOHSVX9iCEbv7eOZtyUN8QiAjW8pYf4s7qaLNCLTMPPMs/k7
zW3Z05PoRmbHDhCnmQ2sbx94bJla2/MYbDh4223Ek7VyI38uafkA17lrvYnNiOSDXp1zf0A5SLU5
9bQDDXFvu7xd2HIGeaQmLq+Fv/rHG1dp336Z6nHGlrhz+vTwsbI2TSrc44Qj8YvIrLp+mZJkKT47
NPSyqLS3VepDlWSno/MWMODd489TPYhUSfyb6neU7FBobbttBp25bc7x5lCE0aq4nVaHhYxuAW+w
36DCCec0rQU2L0u6nFh+LFzIRKIoIcKkwfgI+541uKrqYcQB2ovnhEuSBeXDmtMIMjH0I4R5NJIX
ttKe+F+n4hbVG0xfqJm1lney36UsMU1oTJJGHXMT972pq5cmEf2FA5JCTLDQ86cOsfpnBGfnJtg2
osGty2d6Xe0Ve4x/TzPHjHl3tXXoOwvaS4jx1jE3+prJaKSZCn3KvI787qWOv3b4PBqwfFTt+G33
oxeZXs47EKpKVAZgG3jIkKr2ysuDvorv0ds3ETYPn9HwH4hn7g4GTPw97k9hXnmPMYdc8/Pilq3B
PoGtQnxmrl2xqkIAWOTO7FaLI+SuNRF4S1eudeQNzApDt7PzCH+J6iQQZ6bMXlo/MuzCOhS11EHo
YRdoqnm6wBcWRUQHCNNbWbfpclhcsmtOAY8lgXSDoicmvTS4Gi17vfPn0btg+8Y2h4v5puptRww6
xCebxLcbgxnQXbYW/sWTsb8rBR5obuozXcfgEPOIdpZMXj111c+aXhaueVY4GM78VtpNjrVZ9cnO
va68LrvBfugKcqONcZh8DKX64OBrS/8Ylj74NfWBt4cJkHnlIdt3jpft/H7pD4uR04vVnWYkOVb7
it4SvIZN35ezcX7j92m+3HC93Pd89OvDquh5L3hbYTg9fSK3rj0UGSYnXjx9RW4SOVnu/Zp08/KY
Oku9EyVdK6vYfHdHp38YTC6rS0t978zV/C1XuEJhhsCAdBhu/CxdHyqSt0E8VYX5o2EfY0z8r9sg
s/dJNzx3gQKh6V0qo/1Qdc3NuMYsUUVFfTJhBpdQN1xUhf+1xBPg5ATNcC4CZV831mrSmwN8xAvJ
eZpdON656/y9EUDR5qxYIU9Icc8wYkfK08VYC3HHJoCc2tY15lOGey4xPXhIGiuyaqs+SWPoj3TJ
qFnhTHcznpAnp+CGDdlifBnoS+5y9DbM7p0HlVVyB1FtPhZ97l83ZIF9AiAxrgm9YZRp+B4/N4Hu
/zpq8isAkOV6Gee6O+bZ2Lzi4UzTvlK4x/B8y+JZ9rF/8ibLuDVxnSA/QHi7wrcPynNQrzdFxYjc
896Monqdja6AivXweNY9iLfh8dgA8U9MrNdRHU3MDyPHL7qIxT/ZrU7JRpSk41nXznubEnkkR0hv
0Zqb21wtzguMw1vcm/jY0LuYX6mI91TXPZVgZta7pTCL/djZ7nNM0sMtK39f7bMG4NPIpMdJHLan
SstlN8iFFM6pFNM14x7yP1tL5YFiIaHdT8iuYz7qqSjFPnHKHusNfNjm/DGLBe1ekVcbdbMOOnln
8U8OaS67HYKAFvJE19i5YRCN4wrDluPopgYLU5+5J79Q04tRDBK/UzeWLkJoke56WqB9nnZ7z+2b
G7Kgs10GYfLS0nA6ry7+LQHZoAfMRta9Sk3+a+4xEqUn82lKZp9HnEBN27hg10Lhx0JaIZZHO5pc
I4e4TfU4fDaw1LiCC7hxi3qI2Lzip0pJ8zWYBrcPFWcXpkBdt2SfB7dV5rkq3GC8GJ1YpTqxagWM
jCzVTXSFDSqnhIMbrY8xmKhmdcMxxMka/0uMdWh/IqtgaoEcp8UM8MdgpG8dvTxvCINElGeYYTIY
5pREDDiU9QVWg11XqnxxYd83Z1W62k6FpQnud4eiAQDfmR/yCg101u8dRQ0Kw0K1VU8DhYiLw7mK
sg7/1ospViR2Ek9BalFS1bqJsjwwqM/+cOL/XyS/m5juD6PE7eiMw60vOUCj/PsXdaZKESe1Y5af
4iZAN1A1jTV/XjcDvVd7WdfuYFcB1UhTO2XhhtPmIPjvv8BmPfXXb0CQ8fZFNm8qS/5lmDmlrmhW
OSYnZ8bgPoxrTAV3KhCxvMUwJE0oNuP2mFlZmlyNbbzW+9Yd4tukHsWzbyp0Ng2EzT+/LCiSsa+i
bIfo/2veYE2KSgMHlZxqg9IPVBVgf84aalLN4RhbDknlo6qV4sjQyd9pSz8kwX+5K/x6d/s3JTit
5j83NGpMNlWNJ/rJWUqOQngwLC07DjZZOTckXRzsGazJt54LLzbOYiu/a7u08yttd628Q6SpizU0
izFJT+N2gm67pM5/bFKFx6ne/Lf/8U1EHCkcQHJJ81v89XrpIMlgfP3yVJNVg0nMMsMjIzRrKZqc
AIucuq3gr+ahe6MHvDx2I72KLuUsnzVz/1jRNv2bb/SX3jjPE3jk1r60bAKY2Ib/fAkNBwsSRd1A
UqdB2egaLkAdLamXgRbPEPrGdvydJC6VNum451ZzviB4oy+PAoicZJ+h3c5gXNl//8Ws/+2LbWQs
/gXg9h9YwJ+aVRqlUNV36al1AXYoNTl7KcRnNJBnqiJrqJ+AIn37vDSUrbsZk4righpPPypbBwNc
P4o0aBZOy/ZHXSxGjrFGxiGKfE/K9w/lZBk3Ww2/9XrqwOTNNqqYbknh9TNZHTQG338eSrNqQh79
oX+rF5jDNM4wbtQ5MsytjnvLaoJB0Cb5qPUcDw3n39wnSULXX17/zavcRqxOLB4xp9sC9YfeXSqM
Llu0ZxytFBtDONMVKaGvtqNOPfPtWfiD60X62niq5UrzZK5SvtaSqfVpDlyuVmLhxxQ5Kx6uOQ1w
P+Ji8Z8zJGmy/2gPWRLWMpz6nC4Nvh9Jdmow+6lImGp1sk80Qst1qfjtjmQcz/R60TwhHAjeP+79
fzrRf9uJZg72h9fkX5LZbr9P/3X53g/flz8h6rQx+bHfu9DWL4S1c/ZgAvc7avNbF5oGNf5baOdQ
S7Bcyj9AOAIMnSmZLx3Idqw62F1+H8b5vwR8HAM51iybFeIfDeOsf4lWRSyIf7GPHs3neRZ/jXGV
XV9XlnLQJ2us7KO6t+APkqYvrtJYO1egsp1+SpwhvjRmliq6xfX4kLYkgRwxnliKqCecA9PoAi7R
i5WFrXxPpd8iME6wT8geaBOYR6+o0e0G8Hsrhkb/zd6ZLMltrFn6Vcp6DxngABzAojcIxJjzxExy
A0uKJOZ59qevD5FXdcmkimz1+m4kmklBxIDB/fznfOeaFqnYpJsmDB9nUdovshxfc0hyEX/VI2Xr
9kOfVequa71HeHIpEZg6w2oHLRYcs4E3BpOtuhqYHFLBjef8vpOVCeCmZ0GV4QwiGJ6I+7KcslPX
4jKuCpeUVs0LJ4n7j7XFfF3MVQfbyzDuQ0Wxa9FpHkCEttIZNZmo4GOhWoJlDLRQd7P61RyNHiha
522URb/H+YvKFN0Ia/knvz+pd63j1ZMx4k/IWuXuXUN41SYthqOi5n7jmAMv7OyJDCNbxiVFefYK
75nbFnm0Mnf1F9rK1JWsR2+D0qcOBUSwA2wynPLawNENl/raMgWu2iW9R2U8iDC8El5r+zAJcaNO
nUkbaeoO7GrrSPs4DBS9gaJkSCWR3y9bt/P0/WQbOUIhUgCYssF4aYs1CpvNaAwwv+P5xq1z7ZuK
J28zm014Apwff9Hybr6umZ3sz++vW98VZ3a7+Cn/PIq858c446JJp5fTTm+Hcj8M5IhQLWBvV3zJ
QNZ65E4KdZBpE3EZueDtyGv3ZD4vJc7O+BDmBlWBWD9acxeT+0VeUyZbtZTJpl9qVXZSVnUcW6sn
sJuOw65PIvFSawy/d0a9uPqeU2UlBBecCy7dmenQdQFHTzaYie0ELp1N9x1I8Q+tZuYPMWi9l6aO
u0u3NL3HVI3uLjZFKwPcEOYJZFt0QTlW/ExRu+nnaMkXGpvRjStTVpaAwQCUVHzIVGECslGyy70N
qcbHe4tHnUW89Oe0huJUTsseyr23z3NhfpukSRcLO6OiIreoZgaVApjZzkv1Pr7O8oq/y0N13clK
iklgnB/5hf2xrZyUpWXW3Ye0I1BvMGUbs8pop+n18KqQRTJvCLu5e6P3jB1hO5PyPDfbF+6MFp/h
YM2DuU8Kd58ZevfQV9YL0PvhskAuYWi70L0wNqvRe1CaYqecXxURkH3yuVLugLaHmI8JpAw6pnXc
nxbJ1MFtb5h/VredVMVdp5lyNy1LcQsN2DgNUUkORTSktcmcHRSFHlvKSNUpttZdaSYmczPltvk0
s+rwEaPc2Q8ZH/gTBE7f6ggbMPNKxg2bkmxX9uNMAVS/1pSEqUKc67R9U5sE8XDU3eDsyy5wC9m3
SDkCcNiI4KE7nU6HUZGHKcsnz7rMvSYZgmnWnRe4IclVaBi0a7VpSgqpOqKHIA7VdJeVoI0mn/Ie
+t+X1JRUvPCaV9V4XPRa2s7lgRKS5qHxdMoqptGI2RyOKF3Uv6mn2V70rUqb+Ho06/ak9Lr6oEl7
2YvGofWPhrSqp/uBYdiWCD1D7zHvaWCIS3jQQ2lDYeZGYfhDPunBKGmVmahlvYtn1T17fH7zyKh/
To+0XThdIFXUnoYwjTfaQp0fw2o3Q18qbTxAejMMGxU7KINOWbcEMEX8KB1yG5jPMMOjbrMAh1YL
3rpNUJtSIdHIZE2xkDfOVHJF5WZaitdK6c22TRYB1LVxrqtl0B4zegMLfxAAJrxpTk0OkfdQ1ih7
x0VA0MTBiR+wVlR3QmLHCjoCix/Pd5Ym68NvHsPLU15xhQqyGKBf16uIvS36DKTCDxRPuYHUgMLC
j6xG7hoLT5i2kuV+BpV9JLAnLC6HSdwb9nog7P1zUDJOMjc5e4mrSZ+wUseT5pXXPLaX666FSxBU
FX3RzFDVFbht+w2/8Z/l0u+XS2tL9a+cStN/XX2dkz+rd8ul9WV/uZX01X9s0UjrmYCvfnAr6eT2
bOJ8eElJ6H3PNqOwVod04ngu+cB36yWWUlgC8TkDsdIF7KN/Yl6y1239d1tckF8c3nZtsDrkr+z3
W1yI/bma2JRetmJIlleLuNHagQk5YKsjdHCzM6d2SpdDwgao0I4V40W73YBMKw9o6/oeHODypTWj
AeumXlMtieNPXcyldL42be4EOC9lqxqU+UiSgGIiz5D1AUVBuQNDwkEIEjw5tQlc2UuEW3OL+SSN
vRs90XrnDjTDaJhcQj2tYA/0bob9Rk5jr3/M6ctIFgobNDFs2rgi4n9KQKpuZteBEDoS6EEHjajm
nONLKIdN7T7E9LVWU7rRXZN7llFYPZpayqa4eyQELo2ti/8215+TBsDKsC/r0RUE0vWi1C+YDmZQ
ZPXmzxiddOc09XJLOU0JSnaZUl4qF019qkvdSd56kP5zAf7uAjQMD7fK/34BXiV/xkn0+gNaULy9
6F+XnwsJkEWp4/11iXFl/mu34ul/WMDQOOf/nSb4yzvo/oEEoUOw9Lg8zR8yA8YfXCaYW9gnU+nF
+fhPLr91H/X95Se4ik3UEZYKLjA8/X0ZO7NaIBV5Z1yUTHrYa48RC55Du4L36BoqJd63eCmwX2fI
pE/JXFpHup1Y4/mdV2MEScZSELzSU9JZvg3ID2/vmwT15v94g+E0ZUdt8nff9O3bLeK/yqG4rdgA
df/3/6ymxu9uHIR/ecMuX63Opg6OzPrfvxMM3G6Y8rBV7QXTm/n+bGGxV5kGEUGnd2FhPP7rA5LS
++mQls5WlFsVFihumO8kSi3JycsNVXQhJe6E3gGslI/kpvepRYMinb+N1hwMdPyPyMheAxjGgsl9
8OQAKRwUtVEdQ4e6aF+Nzqr2ynBQe9ETQHCxnpiMgfEpxKaFL0cYAJassIT2Brm8ZTDEKt8Hhovc
07TNOpyZB8bH0VQi92mrKSFf90489e3XvqyRttJm3YRgO0LbwC2AoAEpYPULccdk1Mgv0myKvhuG
XdhRtrPIRDy2hslJMJmMrluTCl7sKCjUZ4xR67IqJt3PQHJLtxE2AmN958wNUZXOEp5haGgnicMa
0+9a3FBajJkoOptIZpG4zJhtUX8UzCAUQ1XRxDdzXPCOzn4S1mzx/NTSAK6YbRKIfRQpgbQLUbFA
vlYw/bWddBZZvwjWc/HpzL10og4pSMMTO96rtmTyZeZi5SIYs/aJ8Bzf3JsTYumrmbVoTRs2q7KM
F4VS49B5DQ/Er4eMdydSfF6bWa0uJE1P03jtpuKJUbGjJ1B2FtnSrLRf02l1cCzS+zBiYF2JUUZb
BE0i72JJO/RG7xq+pGSx+BWk1ffkVCmBrg+W0kEE8T0i79uJya+TaDm+mNmmDO6B5Cc/KxE6YVzg
q8B0oNafxFnNNqywwbhMwF0uYPJiL0oYOXPjH8fpKo4mdae5ejyvRtf5sBYgugFuK7bXXbsg/+W0
9yLASmdygmoU+XZl+Ae5DVPXF9O8PFIK2NPF4M0OoN+QYamyB7qH096+WigM+ABBisH5WOe3pplF
r2ICpIyuaLkbiMLOaxll43Nt6phzDBKBF/FEoeDIQ9Il1DjxjbNXyJaTmGHfb21QOizcm66/A9q2
sqzIKcFiadmasgEvZHujE1YwISdhx2XkMTSmAdvKcmNlYufncfsnNl9+O+L91vRtSRc8PfyxSL/V
MypmUiAXvlnOqgg2aidKHtC4W4xH8qX8PHmmEXHUQiZFLOzBNtHEDHqMb4aLy0lLLsqsrnCLYHit
u5ezWg7VmQtBgzc9HxJRC8oRqHm5gLTEKCac4Q2ibFBpRr8FnmUTxs4AbmO+NMvVqOVUA0eROJeV
b3C1edsZYy9EYm/V4BGLKpxpmWgfWXpo2gdtcFRz2YtWa2+XGR7ZLl9Mbr+KII/3lFh6kd2T0KXb
j0bVZhOOpnlUo7V6as7yZUvNN64TfVo9D2d+YK0XjLHI/M47i7tKfKobBw/I+UTOZo0fjpkG17Ec
14uib+n1AShFox0389WeN4CD3LiGG8uXOXcHQTLD40ZB6WxW/Xn218REtyPKewuOqWUReCGKMdr0
U2u09OXBCgFgZ4Zunz233CGMmBZqZbc3VQEg2vXnSAtxLuUR2DqB4IS3jdPp1DUA4mjZaTFfQc6Z
n90hbLKvrP2EaHxrweS9LfRRiJuC549qfKZuEdbOUrgFJZ+V1PVjLEzWWIhcLMa0JNJpPVdkwZLI
vS5N3XuxR5AwlSLlNUYzU9mVHIWPT4NRToyUE4Pp4kqYMlfWlHnGThUrgcowVxhV7BT2QQPKRUbc
SnEgPUexNXQ7q7YlTP+qXsKSm0x1rHG9fVj95huz0D8BDMIfVtKdBKy+95MY98fByET0Oe9C5+sa
aaOVui1v+lwiVbfNss3ydr6TlRN9ss2x3BY8pBjHdea924TlJ8OKi50o9Sjc4BK3AUw57a2HaWaD
WN+YvlAoD0kd5U8i7cAokRfaKa0ngzsCTytbGuSAgNc3Y66KS9saKc2mreGOyUz9iRFy/DBa+e3k
6HO6bzFF7JqFCK5+ZpclVfIQwV56mgqri3btijmDPm4EgPzVKde8bOeadBAjg5RrDxv1IMloVo88
dOqX0i7qOIAbURLB16vnWCIRMP0lJ+6eCWvSGVDJ5IzamYxFEIVO9w3KP0atgUiWUGm0mygUvLaj
zrGCWLdLUGgLy4Gga8UI5byo9m7eLOtQwKxwuRHfiWzjLg2req/P8RC0fMYX+sTqyYcaIY/A1oxx
uxRA3preCh+8OpZ7rVPZztY8udGwa7q7ZZHyWov75oIb9nLQy3I5TprhHVWfTdulg5/Tk9/f4PpK
D2gQ8nFMRvVFxyJ34bkeWIGyRTn69Qrl3RB35aFQ96mjf5vrHPf9kmgpIgvpsrdOBCl5hr0ZWTlt
uc+Vs+BOY0letdGKkT/rWspF+us38NNqkhEptmuyLg7TeBTwH9dkTVWYLrBLyr56OiUywoEbfWLf
tobAsO3RJ3YRcpv5zVHfbSFXoCgSIzwY6DJI7t66bPtuJYhug3dlsr3TmSCZWAl3JjhsLHJ+/ene
2cvPx2FIhYmO5SbzzXfLvzGu5NDRkHGysnWJ4+gtD421BdI+897++cEYSlDcywqdQOK7rxJ2WKdF
rEJP7mpvwxBnYdeS+eY84Pv1oX5eSbs6iHKPzYBusKF4t5JuIs+pNbAIJ1MC9T1nIm18i5tuZYF2
WHd+c5r+zfEMLPoGp4nOBPT9hMRwK+4beWGfUGnDD2/PQOB8PLLssmM5hNuHr/fXn/Hnc8S1GQR7
ePuJLtj6u0k6TT+UgWBdOA0DkJtposdtNqbfgWL/9ijMvxnqQmlmZ/LjmZiHYirBgsgT6f/2sCQM
ZB13mf4/PgsbSlBLRHrXgq0fjyKJ5DREBOWJTnPUvGSF3s0UuP76G/ubX8kGeq8T3OC2Ahv4x6Nk
a3axph39hL0Vk+nZnzIuE07RM/Wwr+dR/WZL9/Ptg3s6FzMfi4E9h/3xkKjS4TJhdDhpVShfDIJZ
yLwjS5EhryDXUXAJeLVbjae//qg/X9hEUDzkSj4twPT3H9UT6EiqtsUpwze0DStuU71E/VQplaK/
PtTffERODgc3Alcac+539yonn1oOVQjqENcCvoKUg+p64goWJ8x5+jWvZ82vD/p3nw8ejLv2sUmU
wHcHHSlpNWNPGqczS7gsLPNI/02M6Xzd/Pz6WO89K9wlYSQ7NjSCM+7gpystxiquczmfVNvRoJga
hT1hGdDze+gA7XWV5nHp45am1HBiXTex1uqusUrO4c6iM5nNRWW/0hvbfYEjgH/eVWUe30ILqvPf
fC0/n+Foj6YjiB8JgpzvHUeQECd8hSFneGFyoCSkczNlqrPybS1Otf8HjPi5OuFH1cKDnca60vQ8
l0n1u3ttBJZGYJPjFHdhbW8ZsKxW+3nuv7jtal+I63A939MEvO8AQhnmMeaPM2gd1zYA3yYacGOx
SqKYkTrl+B9f9aRaaa1wuRi4S6551u+fpXqDLjq6XPVnFnCq2+knI9LMU5evNWZTo/9Oxvnp3JRk
VrkakHI4RUka/HjAhuQPi/5FYW1ZzfSArhkOrXhvHqzsxn99cv7dwdCNViHc41bz/tx0lfB0yDjL
6ZzaIK4BWrlz2eXYeo3X59cH++lhwCdzKV7ASb6uxd5z3AEnGHUX6stJhmukJcJ2irJtxuwSf30g
QSTvRylMrv4mnt02Hw6Jf30n3y2AcjNOZobxEw9wCL23Onu4YUOhV589hVqluos6HVFCrMhyLynA
KGZ2JI7ZQj5dH4NVg90nWYNTGiA9k8kkTdJqTaEA80TKQvUyiXas1ns6LNgcn3MvfVlB/v3NzePn
38fGAWgjmHq2iYvi3dWRlItbO0XXnagTcoMzYJ/q6mQf6eRcfv2l/XTxSxuLBp4+wPcYu97f8/tI
F8w+6fNtdZI3roDG4DdV42Gan8nylPNv9cP16fXdpW/xWMN/wqXvMALTf/qVYEWZRtPa1kk2s/VV
SjGeWosY2VkQkU6HqtOo3H6q5ln85k4n3p8ieCoF01VpcmQBcn/lOn5/ilh52CfWlKQngylCoQI9
dZmG7ImqDBBLpjl0P0sjy6wADrDRUTVGmK80WyxSoidO4AuRLvf6UKAiKnqsCHK3KwvPortU+eda
3LaQXbof+PtvnX7RSv6mKbEPHga7FOESDumdDZDtQ7ueXsBlWD1QqmnUp7FdiG8J2c239rQGD7sw
Q/fLEI6A0Z7TRi4DyezKpi6kDXQjK+5IrqfXrew1QFyJvK0WQ1P7yiHwjIpdYnl0GqFTVpbqJQRm
e/D82Grryz6zHKa2NPRNQbU0ig20Sk6Tmxgba8xt2Ey4lxuwHkOT2D3atz5O1asJJ6LimjFSxKOh
NnLjy8QsFlFcA8O/IWG2iqHAbOLbcZn5M4F0MOGyQqLce0Tg44McqY3alA2jrq1q8BmeF59jFqK8
ePm6rmlqrjUQt/byDbU8mTaZERHz8JcWZssKLVwTTvhMb3FG59VlFjVjf9eRJliNKQ5Xd2UUdXbP
TJnnRTv0RrMzdLyOmS7cS+KkVXbv1AYJuU7nUxCks9VXRvCDddU2xipFTTk/M33uvJCPbr/aE2/3
YWVWeluyjNblyLe5pvcGtLkkg225k1hu6AcxFpQregYQwt1ikea/cqoYUULjs5rM8tjMKZTnuUo4
dJMpnlqeXgIW8+Pc7MRNOY12f28k2gon53SJb9kuUktv4KmvcQGRZxvHtnMA//WjtlH1WgQh1wyq
rSLOoLIc2eIKZ0qcS4tc53R8S1OSKhqT6zdGNsg1KjjnM5ceii4qYzToc/tolDZeTzfB8ndVxvhw
r4mbzLdv6wA0e7JutNQjNcSyQjczpGMuFzCNZmhKaqnmbx55iVtXjfPtmwRHqJM3Y8YzttG1wSDB
hBMyG++m+vB2WeHLWV0U3Hsnx0zd19VV0CLOkw8zZiNODqi9aPOit9bBIsm6bt+4ko1RnNv8UgIK
sfDNtBs+L0k1jbs5QYd/G83grnwNbXNdSEQWazu3cqzXwiBlsolb5HmABWx/ZkNHgT8//hw5IDLG
aFfOpY3dDKuDnoD5q9xM7y4KL+IyLWqNSQPAY75YK8ScTj+oiJK7rmx4I4aOdrKrc9Hdl3CB5k/D
7JjUPOSOnWX3buVhNLXn3HiUaVpam6ENk+WrqzHJ2KZuI6y7xahRgeOFtbHJ9Tc5Bc9jxgBEHWPU
As4VCkDDjCu4N51nFubYmX27XdOVfp6MNemVMFRFslmBOukJPilq/cJ01tihoCn3Y2KlRFjACs5I
bSjkvYtApgZoK29P/P/MSX83J6UShTXH/z4n5RqDMBC8ZlX/+qNV4fzCf81KPUgBmBB0xp0UUPBc
fodXs8AS6/9uaPtrVnqGD1PMYlFrvXovee7+xVez/2BXx26El5EpwBL6T2al7F9+eIJTjMTKna2b
cASOBct4v4+ysL91cnbEpQIOF6l90kVLHwaV0P1i6a60nltlXTjgrkfXThsf+IH6SCpaGhuRGIeO
c/USSsiwXRqt2EVLU9FJqLqrKioPcWsOJ9o2nIBSA3lRDaX2wIOgXmEA2kWfuCsst5API1myp9Sl
oBdAQKrtjbqp/KIDMioB2TJpUMZOMPwpYbSHJkWYII943/AS7ehAy8CVNIv2hGMMF08T3k2quZkh
36/e+ZV8bByajuvKhbbGc1KeDCsMyJp7QRw1XwbbmIIhRREvwPRvWrNcrsI2Yh7YQyoZdYwJOJ0Y
J2tbIjPGjnSx2sOfYtQZiT1slfLZW8Z029Wrvy63tvnc3rQZJHUWCf1rK3oy7k5BxNRGPjQLyfEL
aKN8UxZZL9c7LN2Q3DtRXAWFYSjC8dDkp2pZCaX1eABoe9Mu1Mo2Xaa26BfYvZixA2avTSiRtklu
Hz7rBMPJHylIO5Gyu4oNMj0ozveeXkzbnkpwrxgOTJYyP8wFpGSPJxFoXD0QoY6/PjU2drx8sPsR
fxfM2i2w0D7oAZEG+TLA47c1uWVG8rnoQIzOc3GqYfNfUAuybEwgxZVydkyS651Ni1FA5bjmJ4Qq
/MaWBy/0Tv1CY7ebidpPVKh9WEyCo0QFbcihcFTNYZ53wqLCAMPwchR46R7pKIaMZ7hjQB0ohbGz
Ye8gTpEHm3UrKHEf+LYb7ecBRn1DRnjrGemneqbMqtHgqpYhzxTbbIKhayffJKwWmwMjgoY4Wp4z
B0mbx6qTH9xZXaZicvxolNZOK4krGlRl7J26eFXsE1PU8n1ahS1Eg6nc6l6qnRrhfbVI4wf96NFm
QKcfpldfUhdBm2Z0R8V0tRsinHKE2vJNFtFe4xpU/1Cz5Bu9fWxEanxaLGVs6FK5mLXss1qseTtT
RbFNE1xBdkkYXqnShY/GuQBbrwmcqOZxraDnWgygN0juTZAZ7YvW9UWQOXMYQAgdNx0rwL3h8gtW
9H7tJMbkXWimT62Q0VWpM08x3c+R1+nsFikYsmupPbJ8oIOXlY0VOHmS3Bdj5m5Q93XipPGyp6W9
fQQOSGmi42X3ChNH0HXqCvNtvgPvPG2x5MqdItAW2EJ3tuVMW3gvNJ1e8FZBZaKWBxmAqhQ7EwHE
a0ZITiqPBvHEDSOr8QCJ49jbo7ggcjYEGm6oJxZkfIvUtgWCx/hGRt4U2FPR+LpdEWCxU/2JNnnd
7zVDcuXSbdDHtbPxBhDe0GnLh0wzl9uQlNzJIOZq+yhYMZs9LYu3snaZT/eF3Aw5hCFz6bIdb3W4
dDQM6GQ8L0tWdfsqYxpiZZ+TUcJDLUn5jQ3At4G4RuAovs8aQsXBifOUqa3+bQ5jSoMQek4rMdJP
Zf+gu8mRrJM8ucxYfau172WYNtuJfPM2ppHeVyiDgUVfki8a708QyPcJ7gKoD7f5wHNdRzLZL4n2
tbDUsstbJiy9c5lM/P+dU+4nuay507LcOcgNm6Klc3oJiXfE7A19w0pemwpOcORCB6gEw8tVGcsz
jFyTO/QbQ3eXrcD0HLRlwykVyfZqEc5uKMSr15gQlhIckiOow4dQxNGmcOgBXDRf51Jji9J8HTui
146iPNluU3Ov5/C+YXAzMM7FuM3WHdDSZwChvMI9xCYA6lx8krK7TCMrPXb2/MGdmNs5gMwp2jHl
cUDUe/S88RkTzBTUtfNVUpiyGcOk30xR/iiM4cKx+va6dsUpqVqgSlWVw+tgFqS3t3kclkFoxnQ8
Nc23th102OIW4UY1VHvLgt0YggTcNlOfX0IYaffW3LrQkQE652npd2b8yVtc73GxlkOVl8aFkumw
G8XS7Ho3J7vrcsRSqUcgAMltB+s2NXgIzVo4M3OH3M/2Jt+1g82osrAfVspJIPsmuVia7sjGB/vu
aGogygc8GjGPFyBm8mOezS9TONBisThfqkGATYnyeDeIftrP5UwfWxkSmi1Gj8HpeKtHDnhNy1rf
+HRVN1246W3M1kV4T5VZBf8s2c0NXVHc0PKjEWvPg1enmE/mL2ZSs8bOh+Hoolpyr0ladO9QHrj/
JqcYssE+ojRlO7nwWoYW5iM8bXOfKNPe0S1j7kRe0zFl1cY+ctLnaUzso9Lcx6XvLrqsgSmkRd9M
rXZOdO6Ea4RY+VYtjR1qgLs1rEI/uTXbwsriSa64q+5aorTB5C5QLj/n5J36JwZdYYfD0NXYsh5m
WC1WDfEYbOr0oSd/56xoYjblCBucfYV7gw7lTcBZYggWXGRVWtideWjojh7ZFdfsS57MgVwgCNll
aTvQhnZXcffO/EbVE31LaJf2vWnhPG+xS8ylKk+tOXaOR9uIy2SJKAXtoTGugRpnVvsfG+JbD8fv
ltcMc5FF//fl9U2c/OgAfnvBXxZE/Y9VVVvFXAfNy147Nf6N7aKNlUZRIrd/oQz/WlYbfwDSQhc3
DdCCWA5RjP6dmFqRw+wl0c15OQOof4DtMt6JfiyzmWVh4XOYcyLCv6/0CCctGuPSto80XtRhIFKV
3cfrEJkZw7gB+I5Bn3TSjhWU2hlIVYxEmZjwYJ6fqM+tP1oy7Z7h+nfP0Yyr9rtv8m9shj+pdh6x
MD7+m8eQqtwfhTOPMAaCgmcd09GqXu3Yghasx+Vlac9spxuwdXuv1llN1BWJql8fG5n4hx3HOngz
iZLh3qasGLFyxap9L9vBxoMoNiTNMYzCl6IJwbZMQ+JdZR6e/UDWtnNJ/3Qp+ZqkczFbXvJkgNX6
NKtSfXGGDgJFrRbzFOXgHjPMaXvMNEO2bZtK3jmsopbNDOHgGE5Ff2nUZr1jrWz5ipokzGQF92lr
7IqbWCw6oFeD24TuNhQETYbjBMOgwKy6Q6w1vokXkLGJFB9htWd0qqR0C3UurZ2dRQM90dZ7XBAl
AAqrxF3Xmy7excbz4g3yGEwUTE3PGnWZW3oTHodZtTmwjYZnsCPr8rq1yF1r8RrUbytzPCykWDcZ
wF8/Vf2AB9uZxgZ4OouPOi7jTSHm5aVM132+Rr3FJcZQFn3t0j9TNEloLdFJgfg6hsMRor0LxsDM
lt0U53I/ewSbNEtMnU9leHO/0jHu9C5JjCCNGlzflS6RDRn+By6Ume00QDDejebsQpzlUrpHSo2I
3DSNzPGGx/2jQbXgtuydaTji/Mgj4hRlfz8nA8s8w5wokUikoe+g/YSuX4Y99DLflrVBrC5S5kU5
tzoLkygRk58BPfAhGFn8rKlmHVgHCs3PLYgHk22/OOnibmOMR7dZ2dJuFzUCFAKGStZTPU/tSJ+N
HcbGFpMOmZ4F1tFeCTf60sRi3CH87Lx+HAOuVO8IZ7S4V2IZiQFWQ3pSqZsGrt07r7HT1wdV6Grr
5XXPlLutWFGS3KfOMwWBu+GRP7OQZ/dKO2RqUITgzifPNcIPZrrCF6aYhxDyUPzVmvTxxqiM2faT
0im+4u7IKrxK6J6NnZSF79EXkvgY+m3Tl04r04Br7yGOtNS8HrJksMEuh2AmHzBgJnPtN05Z0bMF
SS7apHNYGr4LufpLmZJnBoTdpnuhV9MXKFKF4Y9ZDL6fysJ61K+6xmuTV/q5cmS6kujwTde14UkN
ah2Wmun4Iuckwl5MAcKr0sx+2IR0ordcFY3W/1mGQ5oHLaa4eCMJgSXbfmhLbVuF7nI1Lka54OJ3
emM7jJAEHhazWpYDybB1UBOWCN1V2RYRwm0c1Z/gppFGyNYN8+qNLcHfTJl+INQY8yjoy0tqzJM6
aFgbv3YVavIaVedUn/XqCK4su6d8Z70ZgjUCu5qUN6kanGsxMN7AK+txtHb9bEtMLrQNlTFtG/Ko
a6Tc6p77RKagpTF2a1s2PurQVGQmERprCCx29XGC/A4Izh4htMQTF/KWONis+aipw2c9ZSV5hcZo
69deOCHm16KuXmFhsf0Dx0Sqab2VowLwPVmgarZ9eo5Kav14PSdCfcg7fLHVJptMuq73c4hWqgKe
BMbyag8D3uqTOyY6/6LGbxUxqAlihQzUVk3jSxnRXt4RVrXL12HpC06dlvFX1Sp53XQG7xi0R6Xt
JupL0tWUVKOsivwGdB72dVklgiJHI52hy0TgEzAQtn7CMv2mtXOqUcAyVnbgLuPI1IxCbgB8fVxc
YsKExTPxDjh34aMfwX2547XVwPWGz2CHQ4D/3fkERmUi3Jm0mbfJI1UaQUVmQ/dB4rgtaowzfazo
NrmO5eIVAXnIivo23TpGYobrPXXV587on4jSyuMIJMheI4nT3UCbbB5oGcrs3oWYZfmGmxQwlCqU
H8tOw51BuPAqNscQLI5GL0DMev5RZMOM2zUe7D/tsZRk/U0j3lUTvUyiglZNh9x8aeUgcCkYiC9x
pLadz9oyP86NW9tbd26NC5NGqaMHWQfMeBeSXuM5wzjI9JbA8nBj+UZTOIKWja4DzV0xRGKX45TL
vpzMhbvfKNM24D4Oejayrd0ccsPvCrN7Pj9H/6PL/n7h6LGi+MXCMctf46r4UZO1sML8T3zMs/6A
0Mr9gm5V8NI4gv5n8YiwSkgMM4tNKnnNgfGf/rV4PMfHVuIGCxfBeu+vhaP5B74oHEuovkTuWXX+
k4UjAbEfV0cGLgoH447H+lVgt31vhGoRX8pZGs3J6jWY7laOsDH2O5Pq4jubdQBVvR4ech8jryLW
1TLreIIYlxL3koLp5cwNAFBZUXhJuKeHFPoaVUo5ddpekt72sqSQDbfyR1vJ8hSzYb3op1QE3jqG
hB6ZFFjaCdHKzKNcZ0zLy7RuKG0t47rinj/UjE4W9n+TGjeRikW9K8ap9T6OyWK6Bwz7ePL7ZpEv
4zTDd1uE7eA3TmJUNhK5W5PMWLnxotrludRr8csA27Y4VG0FHrqmBkteQnSK+2hHybjOZAUHHRmA
YoI5NF3nMXK6s3ObXNXX5EH5uDE2dYdA6cI45NB3wObmbUEdkVaQysanxz5RhPijqN0CP3ftChUO
EyIo32fjJ0sxwEYKbU9HAx4JBGwM5nv6n9OUd5PaZjF2GiIw9KVhty7ZsWZY91ulLQTlgXv5pSs0
0hU9KkPux65qLCOgN8FSm0yOEYApsrsipp/ATYdKpV+gkC30lW96yo1tYvUV3UCOsMZoL7I5bK9J
9mtHfSrbW2bZoa88zfSn0SJO18XlMda0cR9ht0bcYgHtm51OxoDOgjsjn+yd9Orlla63bDvBYN0s
2RITaQd6R09JdklNlbmvOqs4wv0c9lk5Nr3flJX08zFfFYF54wxxtiuKsgqgz0Y3wAWo3I7zOZAw
/QOrZ72Syqg6dMoL79piKp7DUutrP8OE7yttrG/yVD5lVRHdmVDYbqd4dO5QksePsMTnIIJ7dGrr
/2bvvLrktNYt+ovQ2MAmvQIVO0e19MKQWhI5bTK//k7a0rGsM+xj32e/eDi1qqsKNl9Ya65kvuN6
qEEl1ilPxjm6LYx6Iamq0VjaDwOlDoC7cNJT59rz8ug5aWbzOCe2dqPBKmL0pTRvPzrKvIzsqDig
XU5XZpPM3J/BOJIxHRX2U2vr1QM4z1z3gcPE8Oay1pyDtIREE9TQn04VM1Gy6smL3Q0M204TBfph
KvL4maRh88Jbyfjy9caaHuHxsIVwG0XAxUDUxTd9khTCoMvB94FTrNgl17g5sMvd0s85JzVZj1nr
kGg/SNOX5uxc6jBpY56Ta4FQTA3jDfBf40Kf5/ooJQVwny181wDg1R0Ve/WsupkI7chpPk9G8h6N
xRj0heue+abLHZABYr67xr1awRrfRWTbnyuGWY8xlICXAYxluTmtjdesVuJCWyse5W1rOmfiSb29
zJqvo9dGR3QV7Y60OfajkZM9eLk7vAg7K94vFFjvzalPtwRKN3/fYlklPZE7zNZ6dRAOYEDPmfp9
2tgXU01YH+iM4pABvrupvMo6T3PnwaBYQOH6/Kx2o4MtwICDB5U2QKS3FSKBM3xDas06zk2uYiRS
ieXOhZ/2WhdKDXdAPQ1NMEWABvhcejLQiiSINcEmpZsAjXhVSCNtPEu2zje9pp7SVT1kjeZ8mS0S
NZlTblkp1oSwLzCalZ2CyuRFSTLNpeipsuiwo9BJ45MnO+dqmVTLrTF0DyuWktBSon61B9I3mmmt
b5kRrp9bEEqtr4Oj9z18BSQGxvIJa4QV2C0Wc3Yw7RKuZDpfsQccPvQWUTIktQUgq0UAKJAlQDZj
wcey8IlhY/q1mCiVu7G9NIZo2ln2NIfJOJgvBpX90dQcAHTzNC2Xb0pYmdv0bz2Dde44mQCfx+i4
V1RXoOaEW9/lWceGvel1qKTDrF+PXYr6AXYyCoeknBDGGySm3NfTxhHK48l8GHskMmhSkAkN6YDs
402XHUXJci+1CAAhcL9Pw+bkIQIbudfSbxDwQYBRjvUqgmDtJqhcJglvcmO1oljprh0Ih4sfDybE
URMmH6DD5ARbBXNIswAGR8hVX3cpM3dvsuqgF/NryzPvXmecTVhB1AX8oXBhsqiDkNJ4ByiB86XW
b2wOtyFfpFbWt1qTX9KmNS51Z+zImmtp2guP2S5ELG5yYtrIDHSvPDPPL4lSoxTM1tdEoM5oBSWc
nOenWqgHUlLYS+kqCVgY0bOyBNmnjJYOIl29u1ZX9U6zDXLsJCSTY6wl10U+xntGyRFDc6XjabbY
D8HI23O/v2bsbO5bg4yBhELxMXYgNuiJas4TgeU7pSKruLJqQnmsrhqvapwtRw2rGgSv0u4PEvjo
HVduGVbCm25TSFZf2pmVCKAcvbjJsaY9x3Ykz/yGS2iQXxjUFltFRvpWeVtGmrUvjKU+6YQOBYJJ
Urh0Ir3UVOz4dlXVh36Yh1AOc//BUCoJC7eufEybH/tO/5y1DbHPPB4vx6mMScrppuRWui0D767O
Q8BURrCYc/dNJ/VpN+jL8JAROrhjaIxMJ2byIQHPhqRqRQ9MXrtrhj/9YfJYwS0dQZVjnJn6Lls9
YuGkwTpUU4l2mqCVphKwZDV9VkIWH1uAHvg/3fxL6Tr6bllJtuPY+5i4xVeVp93JpC+B+prnYWvx
d5HleP6CqPw4pr04CSBZIah6Yw8IWr9c0VG8eplrcXYm2gH2DGGEXVTcZX1hgv7M0j05H+1poCDZ
DW3hHU3sjXsHA3Gosck55EYyXqSIk7iPZlaHva5poQCIGZDrMe5Mp6teexS3Ab87hrJYD4YlsY/T
aLZBal2tEn1MJcvcF41n7Gvdem1FczcMLqUDaz26RRReSmgE4WovOslmfpIwv0/zlQqjIDIyF/W1
06g7B42q17WHlT0vy4V82mYG967Wg64hkWNPUorrwxhBS55Whk+w7Llbi3gfyeLKLDXt3uvm6VDY
g3eUSwa/0yzvIJDcwrtM9lBwsO/WQPrtYgHFNOghmWrFAQ13HfYok0IZ1+wbkkE/VKO5cgg75g1G
K8PnbHce0fSkxxXzEQQD/WuLCXXHnqX0U1CkPpR4iwdZnvA8MIe7CYXEa1ouYDQ1Lr+60442QS93
tkYYJ7KjxB+tgYmc1wynuVTekVgqVibp6p7LfrkrUusjRs+nf3uptzDs/9FLmQAZ6GT+vJd6/FpV
X7vu69efBS7ff+rHJB7v/sZH3AIytoTA30EA6DJRlpBawbaRv/7eSNnvwAMKlNG/sck2ReyPZkq+
Q0GOVQJIh+UiNZb/pJmSzn+NmmmkCADC4Q5yAHH6L6NmZ1GmhouqOmlE1enNYcS/mY07UkwnHKEl
JAMf8Zsx4UuFMlticQ71jTwLzd45tiUGv8iKKBDpYvTrbqPVzhu31t4ItnFsd1YwKXNXxvb8Us4z
iUSLaZmfvI1/a2wk3MEj4B4fudyRr/xlqJr+NJog3JkDxiFylDbQN64uzNgBWL8QJElwAlH3z93e
SpjOFJULAClb6hdJbUueRleeBqg2cMzt/dAxsBb9KIIxS+MbfaP9VkvKnpTBCN7ETiIqY91RvyT6
0B4MpnTn7g0cHFP6fo7ecMLzG1q4RPFyVTNMfsrR1RGXuIp7LJpGWBXOHQeCdwUNoQ3dMo4/EhVL
xWHmI6CmYeSoaIkMzoQ6YMivjlMq0TVAQK6bmkqYufCe1FTG2SBHbirHO8dVHlr1nN9qbkTOKyEN
vr5M7o5pfu0PG3VZbXnGUytFIFYpLz3iuk8IHbVjpK06RrVEOxdd1VB1t2uQaNlKoS3qKwj/4J4B
BGzp6dPwSM40VGL67Ms4Kq0Da0vcpK1p8ad2610zGt0V4IIIEq/xaG+U6SUf7F03UaNGTt7drShZ
Ca+wi7091DwQGljVcqNWD+CriXj4KMq0Q6tkZsdhRAsEYSZ6Ht203pNAZ39xU1iLVwMRKlexxSOg
QLCEQxjdwc4t2Saniese4fqqfWsbKbiJLY8VKAS7T4BUEKa8z66qpm8x/uj9ugkwgjYCNMp9I+/k
MnUssbPmiUM5e3LnevmkMXEn+nq1xBUEtPHC1bZdaylgRqce0OsmdrHuG5EbEonlnqONJ25uZPEC
xDjiUmDjminbozvU+R0KeuKiKnO8MTiFLyQggNkngylTQaprpXMcNNA2e4UoiWzyQYI5Xzfiuc0+
K3uDoK/zBmfbyOjGGyS93Xjpy+BmQbV6QNRxkiJkLgxkIybTBCPMWnSpnc6AczbW8paB5xG6KhrJ
oWqvlG18qovWiS5bOPvJBRXRexvP7D15KgeG8bp26tJBRsahQGCSO/7oTZX3uuKnTndxtKw36zh3
t92Ai/qVFPNovSQPnAa+H54sGswtzipRww55xKOMumznqQGmdFF556l2DKb2UQeNGttsg2ZZK9FZ
gvaM0VQ5uXoyiknmc2gBPOsTmGBO7ZwZGridFpYW5LsbDko+93KEcUf4c2VvNVMkYFwhRggEe/Pr
dnFK573AEdoSjYNu9q6avSH6kkUtyaOUoz4nnJ/oUgMiNNQPXLkWcwV0XZPvKannwTyCO8Yk7WWf
yeZetKNbjQzPrbqYNL92BzLGf0M7RDiE5dVE2t9zuQA8ydmHcqUIps4IBnrahaoFycx6R35ZpNnn
ByOaQT04C6uIEAKkl/t0ApjbKyvnJSk0aA7IZ9cfzRjgQ5Djf8l8MREH8ptkt88jGgdm7CgiyhhZ
iT+mXlXfYCQ0ajtYhjYx+wsoRpYAu0UqSOzMDjErSWXfzKM9760tAgWj8QjV3eIzDmzCKR6LyTUu
FOgP5ee0ZjRZpTcBLjHtq8qT7SlPPe772YpCi+q5D4zBdFDzG8mhckb3UBPzfVsZxeXKaMLxlW7V
5IxayUWE9ISxcS8T9lCuw0010myEQzXoNOq2seWoHSwNLzz3KkoCPbbTnQL5ru0BFYkHxPjZzjY6
JF7mBM/Y1qrqmrE0MeKjY1/3djt+YIhtLD4hUhcMzhD9toqqa5bxoVck3/jrOiAXK7t1ecWW/pln
lLpmOAk1DypykLIucH1DtOIhXvVoPzMuekK+2d1JGjceDlVxKmKnu6l7V9sX2iLOYyWi19WwWZFF
etg5dsw8KYuOwOLFS+7oadiVnvthpKus/T4ymmNmtfOFszrrlbToRGH152EzLdnHhLnqmah31gEk
ivZaJf25F2sWkBBJx5ONBNZnS7Te2h6x60A/Dx1szieAFP1pAfB22CTMB7LtLHJPdQQ+a6eNAP7q
5AYnNGF1ajbcCzIyGrJVTHYsiDL9idcHiist39AB0MWIzm6bJUYdtG7hqJkXHwBlugwR8xGQ/SQT
jsZVvphEU/AstLzmE9yp/gpmgv51HIwaR8Bq7nI90gFJtuZ7YtEbqIN1HGIpiPcZMdY7VfXFdS6m
9nngPryC3KtuGel6lzQnFbw8EF9gL4Fom8l4ndcWBBuUsUeiuT+2rkwvFwrx91E9iOso0sm2yjqb
SgCsJJ0zikis5eK6gxfTByl3/q2VOfMBsKv65DoVgk87R2y59ncKrVSJktW1T6XXeXcQGtcLPcvr
zxP7UL+ZS4HcqoYLIeL3kWJ1rhPuRfHgONt2xNxB/VQuu2HtZa4iAmmTur2aK29h2dFB/+PpT5ii
ZhLkqScsnmZWMgDAehf5ZNzhiMEg69EQ+d04217QIlgOiP+icUUD2wdt6RpIsERu6/HGEiTE3HS5
qdXYh3WUWp9IU6amIEuIbarIOAkU6yI6yxFqvvNggiKNeeRBaYqTx85emvTu3/r+79T3hrRs6u4/
r+9v1Ffmkz8X999/5HtxD+fpHYZeTj+YVCYqcQro7wU+qhaU7SZmQFhfbOy23PAfMhv7nWFvnC8E
NY74jVn8vcCXKHBYYUJUQPmBV1h4/6TAp1b947YESTrGLxY5bw4wIrZ+cVrm3QBEafDS2yxnCesF
KL6RVao4t2+8qJEUSnaL1aQuRIUQNvKQEjFQT+0gj7ByzddIhzmxnJwyo+sxAJn3TBq2vEkLlWcu
AptYI78Zq/zIblNMt33Rii+UVCAjfZr/1A2UnrhMaAa9JrGkRoXmjofak6BMkzY7l1mlfzNj1jY+
7bv7WTM2iA0Bu2cnly00lxjAZu8U9xYijgMPzzU0vULcEN7Ezh/V2jCwwFCUj2vRAPBdTak9OUL7
7JJNSm1BqQuQ1rm2kzE9pTD+yH2S6cmhif44batopC+IxTkSknvluHkSdvW83I7DGnlhY0yl2pkN
7xjFy9qz9SaWGRtTQlYqO6B4TOMAbqb9OZ3G/qlDB5tdW8asQTNonJuUiQ0hP+mMrrawSWPpnSSh
dvZmb/Q7QdbWg2P1fRXyTSwv0UK7rzGTHfxljuIHbAmR56NXZqey8OufUjtKLtZpJioEYYp1sOUs
TjEV6M7D1QdXlTQPfe+Q04GABkzSe1xkiAjiNmNi6IzlWesqghA1C1cUasjVvXHhaw0IHiWXRLam
LGqdOenWMGN1CxaocJYPCG1a+5Z3YojAQEAxh5hz5jAVg4kEYKtqtCz55igE1Umc5sculcN+ik0I
TxsfFhWMc9euKHl8WEdxaIDk4nTGjLDUCE9F2ep3IKimXTWW9jmSDvJZpSz7y9R44O+5aa7ZAq7Y
Fpa6TJA9LkhK9m2lNZcyFuTpiGoQTnM2cjm5DeMVshZRUhJrguATgVlzK/OWleBapboELwTHrGIP
hZjZH8pOXoLDRafvo5lwXYJVdWnKsEQmad5xsPNdrfroPJRNlZJjp81e81yo0WlR1XZbxC5DX18J
dq0Bkv8NIGvQojFvipR3aTdx8qVsnaWBQeNQbxfuUmqXI1neHZFhMyNezU0vR2q1Czuqpk9GSens
592EUwQT9HKa4yWxEKwblULnbovkuKAbrslGkgVlls6wOZjWWOuPQpXOvorTFEPYwhA9aUdouzVZ
3tzZdLFbHOSS9iHZtsMUNFEzjpfrmg5taGjSDOqEbzNsxnJTelWaWv2MnUR8C08mBV/LkMq5mteS
9WJniYPKnQFjiBkvXHGSuiRzwFAUmpNea4iNR1Jko4ItBgMOIkUKd3ox0o7ZKnLu+CxFd7/Ofbbe
IbF61Vav4p7S7Jq8YCtbrOu+Njt0RS1P/H080NXPUS2k75Ig9LgyfUWmHDWqOvAvwUVBCu37IyfR
8iBbD9SbYSEnDpDzgOoqRGJMp7cgQbNu1LdJk0/WANvBTK1ufRhzg4p9yjc+n4qWOXQbDW1D14mr
NcqMO0keBJso6WXlLos5zSy6MT9f2uywzqZ7zjR3yUN30ub58s3X6RDegLe0USR3u1G3K/R4K0T5
rup9zHYlNFZp3mnNIsa9OSRFSPFnXADh9Xbwc6CDaekW/yc3DyHJ82lIXprB95zLOPusWif7lIle
ezJVMX5gdj0qBHZScq/JeQSkTKlW6myfTgwqCIQkA6jb2ewJ1AX/gyTqR9uC0dB+UhP6toup9CxJ
vwI0usDybvAyLAUKM/wiSWDgbcBtZ6t4q+zx2GitQpEf9eUU935tlXRHddUMru9C+3nEBWs+E1D5
nnQSG67VWwqhVwnjaLuTc2dbyOjinnyp3kjak+OhowNfTlRZoVlRHNQbv62KOnldlMYwUmw5pX41
qbq+IirIzg5uW5svbT+/xPNMeFhPC62HespSNRhH0Xc+rr55uCL2Wb9eF727L7OaNrzm+RXf6TMu
eNwGsljW5ViaTu8Qx0YTANIHptXkXks31/f/1lN/q55C+fGX2pNb5qXdUoyfqvTTH6qq337we1Xl
SHCn21wUscKWqLDNRr9XVe6ma2ZVRpH/pk/epLk/qiqDqgo4Kprn77KV38em3jtH59pGtqxDnthU
K/9AvGzYW9X0s6sfigs5FI4uDKzjUJF/ZS+gVlrLRuBEwn2+hNQ2XOIWVtZrBgFQazwjA51Xlilh
2xPdrOcbnVInNkBoPtcWtHGQFEKjU+j6Ap4cbi3N7/IYLpn32rB1vJlsYOUISUQoU3aV/lqSKM/D
tuvIrlpkuNoFZjHN7FCM4jBhNMVOlAEZAVzrYdsgsiBfeMpu6HQ03YJtwro+RYYGWV2SLrxTb7x1
nl3tA9m2UNjFG5Fdnzc4e7Zx2vM3ZnsNYWDa1jN5iIMuCoekOqbOmn4l8yF+nTb0+8zPvFhLnQ2o
ZEDDJ2+UeP2NGE9oUEczt4Hk6w0pT8pTcTFumPm0TvqrcUPP6xuEPhKsYvwaPMOOSg+LjMMgmj0g
6PqZnZevKXD2BaoddstNBMl8w92DTzEDXXMYAUNPF+fKjodd5YDIBxUY06zyycsNoD+tXnnbb1D9
fsPriw20n23I/eSNvs8evDqjN+JZvcH58ylx9hBkRB9g8riqHD0WOxLpWbSrnKM8qCzxHjF0fznU
8gVkZf+gd13lHpCNw3czCKJt/HILDKjUYD6DoDL22WC6mKphJNKQR9EVwVXMNE2BYAYewZVljd29
Y9cucxHQIWfIj+IbT8ZqJ0v93hlvt3j5sJtke6DwuZUQreqtNjC3nKzhw6aeeFKlOd+MXWYFXmnv
4L32AXNVRshJXx7Mai7OYNiiS9wu1Z3Fhv8ql8b7FKlGSD5ZHsK8X/YVdMWHZbDana1Z5XESZSBq
vQ/yPMvuo6EVN4PWOWFE5O4JYSTpJWhBS8mMIhlEHUZMt8DPjnV0zLzI2g92mX8j3uhVjzxtz/Mq
wt/dFzpYIEbvHSuBE0OgkuLdM3egTqYwJyQMq551V3O1BTjqLmoRJX7ptnYIKuAFzzdV/gwXNsGn
4FuLy2/ZUSjFQ4ylc9DTczEm2gstVnxqiqS9t4qmuVokqDjH7QgTBFC7UzwWyBRV5EKPLdcNly0g
QHsxDnCOgXNWSQq5TlJ6o8RH94gu8n6Zessf41TWTFJkucT6ExSZOd0jNp82+ba+SnsIsymJE/d+
sufCboJF89zhwTBya3qweKxaEps7RcezLrkWdqB20gtbCeeO5NEoeT/Ltezxw4Mt3FdejdmgIC+Y
1wdpwDzBwBTRgPEvMh29i8LKBeBFrzXrZfbMKjtNGyjdL1BS8W4IrpXVQREpOD6MKSCQBwChm3g6
flNS56YYsw953qu1Ctcxr5wVgUnHFruxvTUcO+T0IZdZHH8o9TQGpZjolMG5VgNxM/Hfit28rDpN
nZ7OmxluWja+LD5Ad9eWDEXj49K78sNQV1P/6uTgaO0PfEYej/hi6OszmmYTfVAV0VXOW4qxdoyJ
EsP5Sj3aR48V2wZqzJamFyyCQvJESu+8+/dJ/Xee1ExCt1nBn08+nvpPyc9P6O8/8GPu8ZYiIBhu
iA16Z8qfFKK6fCdw5bPKFm+DD+fnJ/SG0t5wg78/mh30pMQOAADYtKFIwP7Jo/ntyfvTk1m4EsEq
0W/we5C08mz6o3embjfp3IL83iMPfM0Dd2qWZY9ZgFF+CQItn5FzATwnX7ezJLixZUkPbyyNN/6U
QsJ0gXgdFshGhStTkuqSZbFuMcl3LI9q7veITtGcxDCSLFTaMpruNWchY5Rl5uh68imJZq9sjrhE
iSaK8aiQBlJE2o1XSprwWmUg0lj56LX7zWwcssyOE9SqeTzFDqdXBC0cNu8ZoBCRUc3Ih/ygVWxY
do1MiOmIswmbK5+lNOnfWbQJXpZxbyOgTZUG006C4Jb+XpWyxDdUpNdRWUJ9c4yVjBjo449VSXTJ
Sqd15E3VYbEO2mf4UOkjMQSAhWlCMrZb9GIzgq+VfnWf1NHwydMRQbBeZeeX5oogKBaegVePxPVC
w1kdozpnDEQsHMCMnBCvT/g82guyD8pK3+zB83UCMlo7YQHe4rBzLV4etEUfVhEK+C+bFgMcn3Mw
GJgMKCJE3QNWB26rbxPYfGzz+R7NR6quGgYD7H390jKMcjz9eyL8rROBESHF9J+fCM9fFaVI/4dD
4bef+VG26+9QGGxkN1axm3nw97LdMVGUS6ad0FptsYFAfz8UrHf8C8NgBP4fjcSPYajxjrkqxC7g
+wgioET+k7NhK8p/Oho4kOgcPCarJkIMYg9+Kdp5hg4r8a7W0XURS5ZJAqcwxnT002fyN6yDrq0D
tgMXizqDQ+hXGmg0YO8x2V0eh6zCiTNCJ/VdphgfK0rb2xKS0Alm/5aqCmD/w1+/9vZ9/fwWCShA
MWhDA0YgT/35a1YBqNhiNnOQGbH0IM45qpvCcdZ5XTav9xltwaeYs4mxYpWaIbuz9OusgW7e2co2
Q4jbiHQHMu/70S0Ck2CD85CzdOrcrNIYY2Gz7hfV7Lo4Jjeuc6L70i6m8P/xJgDBeDqqcosL6RdN
ilCyQXy+ekeCio3dLDGalVopT6kzLU8tVUsQ6TnBCVpJYBjj7ObD5A0ukgkk40GfejODK0CTNZNA
vDokuGI4XNF457hYvBEu9UiwbpkO/X5hCpH5WvlP2Ztv3wOYRyyuoACR+Pwyde+I8h0WZ/LIrwFa
Bfyz8BnYLAenzr799ae1Pc9+uqh/eyWXtBCJHsj6LwGPhZKQU5xXGoGVUHC1fHm2255Vb7Z3woKT
8dev98tN9PZ6wCyRJnGJ4xnZrsCfqIOG3lUVclheL07VHScKm9gBh9xfvwrlwK/vCkkSqwssyi7V
xS+fn6c4LljKu0cFpfUAOvhbY3rpMe/cx79+oW0/8+srWYZObC03HlXMr4dCFoMlnLgGj8aqF6fV
6QzAE1wzy8IXt5RM2xCo0nniCcjvl9FyL5uCraPM9Oge3cV6AZK9vVOLTaluj6QYNXqKPmBEZ36M
Nz8znITlkHJtPo0xLozAXIVkfZ9NGCZkzIuAZCEUyEUh2Bl2936y1/T412/SfOMa/uEqYSiysT0d
A0MxmEVKsp+/tc1PRzKBmo8TIlO/JHb2hIKrOzHXy/c1Qd6+bdbfCDLTNiEAs/HFyY5FucEd9Kbf
540CKZGn04avN8OWwfB7nUXNteUt8qMDs++91do0VZPxoHtly/6SPPJA4T54NETu7Un3qDDLJPNT
EldopsgTOeBn0bMx/shxlh/t3rJgsxkWMtWaCsz2EqqTiIQ3lANHptELUt603FEB6YfOrN1HtMLZ
CRYfYmC9TXBqxNFrwoMHkVoen2SzjjcNmeitP66OvKR9LCgp0OM2oyEDW7ICsQe7Js1Zx7CRY695
7tmhFG0Fx6BctBv24cuXBTcKjIek34EqMg9WJDMiVmykvmve0I86q8RzZIpHOHPlexBF+bdGT8AG
5sJDL+epBIH5VG+FY5XMLw4u6dApDXW0PK84ZUs2XxKEZ9/YRe6GvZtuwVdlOt0MfdV+BqtgfYLN
umPxwLwoyr9queZeEY+hoTdN8UY76kwFym+NHQqxl3eaR626rqMGdONM1+XHmKt9DRKKaLLL7fMM
6yJrAnSFjJtq1PJ6aX6wEgY8ck5YJuVlecmAfXnSihyno47f91ofNBbSy5gYO8HzJcjKyTzgM3RP
qAfMTwpzxW3G51SdekrRoHU6kqnlHj8UV8RI2MHQmuanulX1Pk8MLTSbGXDGttV4qiA7BXWO8HaM
cE12cx0fp2XYJ4l5Z0TlsONsG099US/+QmSR66vE+MI2vAwVW8m7RZFuEFnE9U0j0p24YN8U5Zgq
S3y6SohzY2yZErGUUH3n+KHK4qsotj8m8yKOSd+L+0hfl12m7PdgWFjAVFU4qS6D9m97z70VuXtT
Kf3SmYcJs1Tu+fW4zkEpTCA3xD74KAsjFIlawhHFYkUv3xTL9XyhYSY75DhU6P/d6IPWJAu/DLBj
1p8ySPItilOJduTiGicn5DEEYAfwe8X0ICUAPbaNg+o67cJa6/qy15BCKKIQyaDpBDbVzsEzvqCE
8oWRNTcrExKOqU5vL5ZFl6eEUc9RN1NxdGpuF1tD+ZCDdiIOYtgRg5nAv0lg6/RJRF5IVr2qUcYv
GVSdLxuR9MUc1XQuXXc85aMH1gyy0iUabGyzyJQCKxLjadC5v7Qlx+FQEBZjQuIh3+NUpZ6ztqHe
2iURHXGJ2W6dn+Qoqj1K2+QkcnTksqhlQH5LhEZySA+63VaXKTGyIGqYfVg1/0gcC1gcFHXtGc5C
Htr1sBw0G3le24l8H2Xj8m3s1VRfk95WhNHGYlhHXLWqNtDgIJ8P05gnh77irjfE0Oxgeho73rE6
Ozabh0mxvGFiuFysvejer94kb2BQi+slFe0Q5hFbVIae9fgVssLEzlOsbN8y9Zo4c7zHM+w8v3my
K3Svj5qgvijqJmErPVGdjJR8LB8E3Z+HP5wZUdsy04FSAW8/vy9i2b5kmZmHuQBJmhLGcatZzXIo
ch06JIme+waLyHPdd8UJJGn3ZdUSAYGHiJ5M8SbbhvLLLmqM6mSAHpfFbK7NZI3OTge0fcHPowfA
9vIQ4j4KITXyznEJ3myss9AC/bpr+5XNN3qom9Vpog67zMrPGF6BgRyWOGwbwmWmfPDEYRx73hLS
SZBVGLrYd+eZtTO9xLrRORiCterSQ9Mb61FkJBV4zkBUAjJN1oy2BxKvUOfR5nrVzWT5Rg08Pqej
4lyvjfbMygkpErWNcdBZBR9wy1kXPROr+4UXSEK2npQXkQMF02IX+nGKLNwRAB/6e5a+/B0T83tW
0+2WHqy/CNcCswN7yRnb+tBlxjr51IvmhTULTDIcCjrj2Gu8B3LfJO18KnNGS2ORYYE2o2RL4nrU
o81k1/epb+WTtUOsdquiin19nsTjQTXjkhz4+J38VWH+SC5piFtWoIvVA/Su8PX0pRKhMkF3XXqo
ahtO1qVj++0aMrmeJ2Mu138b1r9FyEEGvwXK/3nD+h5NADrxPzSsv/3Mf6ZYjKog4zu2oEZnMkU1
+0O9o+v8J7ZP9LPfhfs/1kxbv8qK6Yc+Z8Oz/OhXxSbeYS20JTlSJLOc+gdrpl9Kbbo4a6uBNzK2
xOJobkXyT6U2Nlw9taJ2uh7KLySeAYL9/NOncftb/fdzmN5W9f1UFf7XC/wyK1OzWZTNzAu4ZH0n
PJQH71M6XqdekJRf/vqlrF86U4wC6KBQOlFkk31oiV8qerayemEB0rvKLMjHuB5LDf6RvfiEkeat
9bHL5th9ZdDk9oJqBZLhGtRwkdPqzOywjcsvjPZcJ6ZIxNrnOQcQlOKwuNXwNSUcJy0vB8U+W14I
Gy5i0XlZpBhoccDbkmCJx6Xt95mRWucOOMlt1tYZmAgkixWi18oATGgqbmFjtDWqIuxJXs8+r2yT
/KEFezsqSsZqdOqQX4KHVMqmgOfVYJyV3qRPy1wMF0XUDls4G+A0LN/w08sLB9t5aM32eu3qLAA+
8hwnfExDx+e7vaGwaW1TPKk5zXqR9V6iPUwCnle1M8eYfUmznbX9HB2cQiGkf/tG/sUj/C9Lj2Vu
Y5E/PzWeUwDnv6ynMaVsP/RjzmW9M6Azwb+l6962078fGy6wA8dBuAdGa+vHt8Ph+7lheu8YYxEM
wLAbzjscg/+cGyYMXMSD7taFuoaBt+SfnBuO/l+uHl7eZNBlYzjiVvt1Pe2Odl3X7KeYdC0VCMKx
RoYnPIuH9dJeppO5Q+X6calca9PZxskTFVIcSMgyF2kSD9dmDdGVusHcQ4fWo51y0N4mCzNzMqaK
x7ra4PAM805t1D9G1O6bmLX9JMyGwXCo+ICf8KBXzwZ8qNumnKhOR0NTX6wt2rJOGBfIZbY+VQJO
QTAbxPWZDb2iv80cnnu71r7mszM/USaX89ctdcrJzilajeukdnYKFqcbz9kFCOrGPdhjVD1OpgQD
68faIK+Hntk6tV2tPWrSYjGOCnncNVtQnUO763dlCliWNK35WldzEU4t82+76MvxomPuxccCsuSo
g3SH7KAPAciFbYLPUG8XuRMYAb1FkQSD77Ms1+qCMpPVn7vK0FIy/z/2zmy5bWTbtr9yfwA70DeP
lyApUqRkUZ0lvyBUlo2+S7SJr78joapzbe86rnPed+yI2q5GIgkCmSvXmnPMF5F1OFCMyOZwSCFV
RNb0vGL0sWHgHrA7Kt66KZs7/NK6B+qGiCd6/9orxR6FPxPRp0Qngi5PcWpC4Btb77np0rEPPXdG
JLQIlT04Z5He7qM15Y8zaG9+alOLhBANueujQFn9NjAtWLBIAvBZEyDoVRmPH+F+H1F7SU00YpDT
4N1IczIe4zWpomgcfn1vFfQwRN3j6bIsLNhe38GqtAgKx5tDz8nc+ElAUIcmWiDha2SDIUAhMmAY
6tMHMz9qaCpu2oF+USjXxE/Hkrl3blR4lhlgwQ9BzkfPGfobQqCUMqsfbTXxTJDsb+PZCZ4/UjOr
nsAEjqFMjIU/1thpsHPAunT4SsuB0NqJqEUw731gHS1QH2/NXLTdld37CNvF3C2noII9sFmDd0zS
C7GZ2wsfaPVkYychTLVXgPprNF28gQmJPzz/GKwhIsKI4II1lSCORqzHDpY5mFizh5HW92rQ8dFY
qNjIPtKBtDYquSius/49y2rkX4ACAHHN6teiKRfFVZFlSNTwko7diO+B9X5j+4oFNbNRsS/QkQSm
s0ZWiknR5paWlrHt0gCdOaOT9qiSg9A5aIiYGj5ENJj6nQ+D9by+ItF5QPpHjXwLejDcm+2oJLWZ
Si+dRA4T3rIdfET2ZEJ553hrv+mc3v0Qq0J9clW8WYvicoTFNZNvmWaOfYkzZmG5pYSUqZWKbhe5
A9k5rZny+2Or4GNJzovnBLDEZ1uRGp7Xd+kzW4oPMOTTKsQMyZt1GpeDHlu/cRsI2LJYszu8C52r
qFG5wtQ+9FNO65q4AxWTq6vr42dS7257mMzY7Lv6JEXN3wcyxUPjBzHgffJO0qu8RncBeIAW6Eeu
gZe14mATDCr3adsU35fF4Y7MXI3XqgwTm3vsaH55VQ8EPpw8o5xJDG3yOZy9vJ+2fcChplvc6R7B
/nw3ZpLEUe40C0XEYPjcpxU8MZISiJjw6WM0DjQ4x9RaxL1mBwq2rGIrBKmJ+lj3olMWyOCZLxNd
stIW3WeJ7JcN5PrmtbeHLtoDUptBDgQAvCe/3C+UU6E+xg4n/r77mmmWgQ2GTee5CIr5wXc1AhxM
wY1tCtRym5gLcHbpLvLpyry2cCwjhw17sGLW1glIWQu5ZEwtZxqEh4k4v69tk9FIN6rat4iHnRAI
ml0OeyrO7CPRP1xfqdLahOf5Z3fA0MILltOnyXDsHVAWkx5Ub00bs8W8gW7Pbo7WrCgqhZ8kpKPL
+FIZTXVfjMgcIa8BlkJKnphPwcrD5hD+zfZK6zoSfXrIgEC/F463PPsxaQJ7wDbZuRVu+s3C9P4I
NFYem7IC7sEgIqxT7QmUgXimI9htqzbva/gGPsdfA8k3EuzibNAC45/N1V73S7mrYn35hv4XdjMZ
7t0JsYkHACvzpL0pl8h6BcbRwfrhuBly8DBob4n8hhGjs3WmSZ07557jYhothCbELUEkovzmOEFi
7xafRtdmlq28rvrZv6V1fW9Q4M7oOwxLhEjeO+Nc4ARsL/TMkiNTIWYs2LaW0Rq3XZs3N9NQ1dSG
Q3RXjYLVRHo44LVmuDeq6sWKJ6AIfdAt8dU4pNa5yZFXPkWNVT8DMBQP2OvuEmds7wm7jbECdQa9
LcN7qLwei9ZA7+xTSxg4yq2CXkic6C+xOc0nO/Ifl9h0Pw8d0pcaLAi2rYmQH56PBibeSA4JD/50
mJuAaXJj3nVdXG9c4judHQJb/TzVCySdqO31S5fU9W42EXcWmTA2XWYJAPTA0pod4MUKmm+UTF8i
zDhFSNKhk+31chiwPLZFARDPsAsyRKDj+7PeP5pVToaDGeiEgwCP/jRkaFhLmlDH0QX6GZJl8mVm
ez+B8hlue1P/Mgm/vWmYafWYm+bGhXkU9efORXk7Msp4kAGnAzlnxiU33P47uELxRZLN0b7hzSrG
C5rwKKb7sBC8UuRV2LTixZRLdEkSI9rmbk5T1Tfm89ijOSsQteFUg1XSWdonIXp315lIojeYFL8V
/TSf2yXNduCUzUuW9uMrkvNoG6OPvQuawPlERxHoRF4BOAbY7TW3GBLzGz1qzWqLkEq7gER0tp49
TDsuF2ZN252vm66svjC3skOnbp6iodGvc10892yJu4TUEeXyfTVAhWdT1p016dgvE1L8kmdOkqsS
dQbGbqwLXUzjx6JleTN4AjcrjeLcM3tkNwZNOcJvZ4TxSW/zCX26QokNai5usDux+Wm3rs2togOs
Kie/PpiF8TnKbPjwBbHxgtzukMYzHbu5KLYG8gXWQlzGCbYodoogWrZ0v6BRu2zh+4DMtJmUoca6
+LHt3vnkmD7Uwh7Y6Kux5vMkKM+WGVJyDw5E5M6mGeInV2+NUwWvCX7K3IQxrVAYlmX5kGYAWXDM
ZQWpuBj2ZrNABd3oClTYu5jpZJckd6Xy3aJ+ko+6EONJdpaikPKDI+ymG1ag8ZDO8Fe2fRlcrF4f
r5pqIKSmN+3mZJVLe584+JNDWXXTDnUTZrtkqo3rAbThJU1d2j+Re8T3CB8mZ+6jd0UEjL8cnpMh
oc0KxZRJNfSqeB7jp7EJWpwyc8+O21nXblPOh1mPQVQEiY+x2uV7AGE54bQo9WDByTG4Yi/zBHSu
W/YI1Gan3SMSZXcskiCGhlkWV80EC6UJ+OAjCKGHKKs9IgLaKKMta0wHP+vSLTiPnAm4Fs5dVd4n
EXz8DfJRtKUyBp9oS5u2biKH0yzsej+Z5mzt+Zn5xitBx4Qe68171g7udwYk0y7NXWc5JEFffG08
rz0EIoh2hSqtmhL7aTFKOs6A9OuQuZK7S7UWmD+20dAf/OFmagxzG8kCUs0IvjYnz/OUZ+V4u3R+
Yz2xv+U3JCfjIgxRgJZ3WZ+SWZY79f1QzrF7XwACw1tIbv1m7DPKgmqy/8gNU4/3AWgXHiCdWhD/
Xf4JsOJDPBbzucoR08ohD+YwIw/u0lEG3IDebVh5pRW/QBSH9LWQuaNsAK8xKt/7JZpU7yJO9m0+
yLPTOc5tWyWgvYO21bC7OMO1VRf9aTZaeeVX6XxnOH33mEzldTu1p8Zf5i0dhfZTCZztK7xVOqx9
K66N0YmuROw/U6hNexq529ET9oVGd4Fqf8xzFLFzGRfXUO3IuEmDBQLKRLxVRpukqrNNabrL/WDp
zR9zXhYwZAKzGMGckqtDHDkXRDm680Fo5VepjN5agOVbYyiI+7tJneEPv28YY8kKq4r4MIqjNra0
YzS7V7iPvfsaR3mzesur1WduVfpbPwXNzexQyKU+98Ixn1KAk0smc5i+WeLdB/jp9M9pyZ/EhHq2
iu4I1yZtCk2P0AoCFqbPS2LXhG0IP/buYrNp79j9jn3JDjr9wyT012k5IZWKmgE2EB2Kbf8qLSAj
AdxATF3rCWEfJ4uTqJMm5uMive49EMY/ZnD+OshWWZPIVk0UJzom4LUt9kMPr0hGibarqw8VkIBz
n1C6k9GBo1zr8XqY9fAVHbht38ajP1hHgQojghkLsaqkUZYR3L4m/zIhscWnUozGbam5S3MtgMQ8
j0kf7Ma8pgC0lyqibCvd7l2PdSvgQG/3y4PpagQuYUsWh3QYKDObzHmrnXHqHzqMft1+6Q1j6sKK
DDn7y8J5IlfWJA5sMXlS1PoxZxHYXMglPAuZRSG7d26Z6jvJV9WDBRRI0UFZPULaq82rXoKNOsec
jTS1duocsBgRXBYEyt0+AIHaXfkxEXOS/1AAWm3IDhOJ4c67zvDr1/UsXLqtcftD++Zv2py/9FGB
oJMpaNOpwYip05yhJfNjHzWnQmZGqdcHh1kRJ800o3sxGAXHtd+/kPpFP/RTP14IdwFlAAxv89e7
yxec4NqCFyoSJrc0J8pyxyCX74dnj5jL1OdsHdczhxCs3v8k/vn3V0cG4oNzQc1P0KiCxvz4MRuk
dJ4uweWJrDEf3WliBtamkvqR7O0a6qW7cXuPQ4A2lRzbfv/RDaRdv3x2LK5QxwMSnonT/fWzT5mj
RfjeYB/SECXHYaJPe4Nt1Hysso5jM5IpPvxoS1J244YaVRfVwMGvir0CtdJsPK5v6D/tzX9sb/o2
381/3978/NYlDEX6n13NLIvqx/6ai+BqZpF0GPX5zB2U7u6/5iK4mlVjUXU9Wez+momoOC6mFGp9
5VFblX9/zUScf9Hvx3XDaRXVncHL/C9mIj+vp8wNub2x/yDvxT6o8LM/3+TYf+nWdYN7KceiXEL2
1+ECILV34QC23ZcfLszfLBw/P1Hri+HsxqOtB7bLx1UzjR8W79iZlVOmty+JxtG/smvzURJp9Jyn
vXqY1JIX60TtBWP2T+n2f/vSzJBQWKvc6F8f5lTLjbmvDfsC6YiXDiB67j5yuCn/oIj4M6sK/lta
bl2EB+cfHuef90n1yT0TBCOPMwsKnZlf1hLTSuOK0bV1KSAFUqJp1Cih3g9sPSnZIABoVLvn91f7
l7TSP1+UW8VGIU7CxK/SsqoBpx6Dgbs4TGQeK6AfR7N06WqiEQ2emx7tlZ3CCWftHthKkn7o3116
o1cFCEK6UUzlrxq6dvOhA+kX7ZaFRdf1TZa8yBl14zQ2kTS26VLT5+iAHSXbuajoY/3+c/w8Vfv4
GGvjnfEAPCH7l0mXP/nEdZG2cqFjyb0yFDTuCtWT88noeiygFp7mnKH+71+V4cEP6++frxrweJDZ
zgsHv3xjNBK9bHaEccmM0XiswM0j+a6S73o2txc8wfO9YzfGLRNP2sIyoQv9+9f/9wfTo9CxfEap
CMGpeH5+VsYgqGAEzAacOvJHU/XAyGAAgzn+437+y16zflYMfjxZasNj9PDLIhBJr690fTAuNmLP
e8Q19KBhGjJAiCyLsNPctt9G5oA8nTpd5sabeFg00CFAEBLtH77uv/vglm6zWqK5t/7trjWZLgat
HiHLQWHQhjZw3fps9qU+km5A1PTvL/PfPSRKJs1zyf/gOqhi54c1yWgyPdWs0byIDvpIJRMmKGvn
dvD0+lQCcD1aIz1SwgC5y4NioWQcET+FMjO0aWOQgHTS3HG+j+nvxuATCYrtkfnsjJ5ZTZKMaC1g
RfOUOWC2p+sAL06x//2H+CUtfv0CPZPvj/G2A3xhlSv+8CGyIo4GXwbGJQKL1u7X2On1vpn7snkV
otRCfOOse5ILWPpTsINvSOnWyaA9NLKkfEihQxTQHhdCVI1I70hS1+f737/Pv1kFPTSh1FPUjf8+
s9ZmcxjBiRoXZ/G4IOtlNhoa5IYeGY8tcul/qFTVDvrTU4z/i7uaPRdFPCPzX6fkZR+bmZ7L7jLR
2TsxHnHeoEWov1i0tgcdrqywXBreURpR2WPgSgD/wD97SAnGaDjpyf7dIqTpDvNXeqWrKO/Uslk4
1T2xXiIM7mxeEIKCc8dA+yQJ6DmvabumxwdaJAOc31/Gjwr7/xfGSjPMzFONJA0bw+y/2WUXPw88
StH4Ah8AVWQjF7HNPC37BKpM9odqTMYJjMCY9VvTQfQDvgkm9T6AKJFtCn63Hko6kKGZEZuGSMzb
jyv3AGEuKMzKiKW1gfZFc0m3FlogejJpT41Wxv1W9+qanJQVpcDUlDYOJAuejExxFtgCFHIhU8Bb
v6kug4Ix+F2ZnVGQ1bdjRi94SyaxPmwas9BeDOnlJJfI4qsOLXFbUAckG3qECz6/eUzepVNL97qX
SbVNe/bva2auJakmVtbckR8EJ2JemREwVHUCV8htoMXmac3zUBXZtLUiz3sIgjZB4pVBaKGdRjME
l0sMkgGaDE08tGv+H61WCAIIy67PDwv4I3Kkh8EWR7MlCu8YcTo5m/FAud2M0TUxR8GDnEYmmR4t
e3HRJgsURub0lYP92ISuWBI/0tx5cVmIEIBUEm39DL9UnAxsuzn3iEeXBGhATR57WyaAxigNgp1n
9IyJmGs6b11gUyZUPqsNJaAa9zbsAl0q+TGO1sT5RhYOAh+0LCgs+nPemciffGBnNhIDcMfygfFA
ww7TAy1ye0b0CukjRuKTAOZIZ/+I5jW5HfOg/4qM1mXegX6PRiRhEoFVxrfCtIm4CUg4azlbTbq+
vBCqmF6bI2h1nzrgD9gjNcc/RoNeYEZ7DFH1F3BRzgtcMmfTuk3yzo0yf4uHKFNj47ja6gNfD9rb
HiNl3DgEkHpjyI21akCjap59lKnQ7v26f7db3Q1n/FLNI4yVND+Nlc80haDqIigfvRGSRcANUMja
25ZeSRrypoe9QCT7BnNqZPL/BupMpwkh1GgGUEKpSZdMkNwImhctofHN282zSmyZNJT+XiOh6KqA
sX5f0x9CY6aN9UmPEdSz2mv2Wwt9AUoLM2BJyyoqnmat4xuTEXPdEtXgEI5eoEZmanqWSu5KVEAG
m6ld4WEJcZgQuAXAEK8XQkrA42qiqevC307BxO1VxUzuoYmxZKd2fBk8hpfhIl2VRj2RXpTqYLGA
srMalZPzNkdL8EwbsXvv6PgcaW2y8NisQ55dYrUTSYu8kyfUxzhv8etlqwa8nDjqE2Vd9Dy4o7/N
ZVmf8io3H1tdjaplXdBX6WHuwd7yIjDEdkCkjmH0/JN4UbJS0HTG7cckEd0es0Xf4eIIk516A+aY
/4ImRHYLRJElhnM1yeltGZwDr57v/wSKrBJNlUhODeefI1S5p3W4GNV+994G6lKuM+muG/jj+m4Z
bTA+Q2qIE4Wy08QDn8o74l74Y164NEAY0jFgjWnqDPRhbtezsVSj+BGT7G4VDQwpxw2ryMxHYHhs
zz2p81upqkf0R86bgVCdODKe3wx94ti9pzU3Q6b+hNuE5gwjbOQF+ei8reByrJPde1MIcWiDuH2F
uU31O6edvF8LhSVvK3k9Z4X7Zs7U91lX8NW2vBlwc9k7YwBGYyk+iiPsS/0W+KAWunUEoU0UeX3m
NuK7o+VO8V63bDwdvR7Sg+Z7PdMpwmuSiJBG5M1rNBTs5jJHE7KLSCV+c8EpRMhUXOjcbSd45yM/
Q+48TkFGKZqgxbQWOIMqVfKF8frH4cdSQ2uZAWnZIhazyQ/T8haMEa5tAI6Yw4EROPYbeZ9qRr0Q
bxg2JvDWja9VU0ZusxH9UdBtizbV+ggZuAqYnuN8pAxi54GZM118e+rei6DjO2qAvps9fxvEBhtw
ZTusbbU6qhArhd5YorJgGbCOLt/0bdVZ3pGPU58sBvL3qRzIIyUpkXfLFE8cGCsat726PZ2qMG71
OGNnyu1BpaSPlKs2k+/hppngqh/KJOIMaLgAV8gOWhjY0vDizZDORBPOzlUrzvCD53lMvccsx++w
64kruQK6yj2ydqRg3HNN56bk86+LQF5Y2NpTmElhAQryDKPKOrYBT1jjqpcvJ+QCq6qg6I3mNTOw
Zqxp9pT77YFgOr7V1Oyg/7CRcx0mStCgSqNnLPbz3Sxj9034Pc+rDrhhZ6YLke+xwxMvRMc7We9E
m4lcd8L9re4NavTdh5DEjtu4uwuIgpqOfq2+oKy1WZrMOmoPpaD9mfbLDAyG42i3W1ySTRjPkRyw
MeF2PiAxRFSkoodNJvxlGGQcQ+zZN5AK0XYG+iuNccM6H2BtSAMlqGio3lsmh3frJ2QnokbuXFYg
UaOqXg+8y6Q1rwvd5UeyS8zHlKVb30wcaR/xOBiPtZKT7npVpS0wLIqPinHdNuWic0c1hYZCxV9V
HE4TnCsTH0Y2mPgZhoGTjLpqSIznABuAQQIWhhoeepdPkaeR/dYMPc9rpfRTDCh5rAj5I6DBWqz9
0BUoEhxghO8tZPI0NG3VbEw6QSZJwi0PyRWz8H2SRq61m2BYEeGGwHHnBEPh3M+CSBUGdzbSGE3o
ztufipUU4U2lsKVMaO1j3tZavYMiPRXX5ejy07iKzPYBtexExU6KA6nManNJs3Xtm02iyuvYYJGn
FInVkdzuOa/gz6hPi7oAH2uROriPmcm6oBZWEXvsOOu9G8Uz29rckws+e6n8A39idFnvT5tAiKuM
RsDVWLV2fuMNPreIrw8IPpx8vE5iCc/x44Ygh8X/3pDty+xIjOKgZSCXCsV1RetuPK53hTvnqtVt
RgbzTeyARlsZt5mjug15p6LJGCIZZAo5q5ppybXQa02aEAJ+wwLHnQ/00VYlBK0IhT3x7ySFkCCm
xTRugT2IA7ec8YjZpib3oYh5sryoZYdBiWbt64abZshqVnsrNT5h5IKQlSzc1Dowl0GJOMRhXQHt
vKedWkceF7uPVsULhFUw1t6kmkFsQKSXx5aE8zX2LAp1LMZoT+Z3wHKFtxO419DzmFmt5HXjRs73
pbQ5EjQc1Z6DGY1K7MR87kGOPne3affaFmM4DBpBLQQ4i6Sx+dAPY5V8MhRX+lgp8JLQVXiy4/dK
/5TW3O26ES3isXcGipBYy4PnlXdbwRLm83oEONiD6T0M/lx+AmL6NdEiLcyDrDsQuwboW7CyT3mc
fY8tuNceGpONBbs/D8fa4gGeM3kPgpQdSabTEva0PAMqFOk+55nkOqcNX2jtTMt8pQ2ZtdcrItw2
cVsz5x7n8pg2TXZj2Z1hhOya5ZGT/XxQahUZMgKsbqIaR1wwF9QLrjmzGFJkqgg9EwrgPHe9ft2q
xf86i2IakbgVqKkGu+YEQ7bvUatNujB02YawLRDWPMSZydcjyoa/toHBRbKcZb6jAzihPZ4IvkfN
QhbTSI1TqpKuTfz5nmx0Kry51cJBgQnWg3LOhOE0WQGPapC0jDJ0wdtDlUKzyaypDxDy8E7ndTOJ
4M2+Lk5a599qakx2F+QHO0Q/xAcCt32O/IgVbj0Yxjp5TNcF/jCWvJ41rXZnVEv00xiXoRY8p0HM
zKwJjNtVm2doffduLtLfupbSDHE7wSxxTfZPwawH/kHMarW4qfk48srhum4GWc7iiGzW2q28BeQD
LOpNFPjnUqDixspD+2oiQvk1L+YJHhDrnkCQdtsXwJLTSMuvtZoop1itzMtCelPI2S45mA5xMfbo
6t3JaQaeuF7BvZ28Dc7aR4XR1qdBqeLKvPLto+chvzxyYJv7Q8f5Br7jIK6w3Az7wjZNn7MKQkI9
X4xH3zdo2TkBqxJ9Hi6JB62NXlNkcpJY51UuU77HhI71dhXrNQ7hMmKJ2Yw+SmZHL7+7zJ03dMlK
fY/NjrhnV/bmnldOHsFqz0/kNy3nxJbpExKHfEvCY8DqzGln2aOsHLyN55Y6cBa70e7ESsyjnIae
ZwlrPpgI2b4OjeW8ZwS8fyuoKr+DqugotydmwdRVRCk1nX42FIqvUFA+hMrw+YaV1de2FanrRD62
1w4CrttUEf3izE0/l00fP7jU+HM4lOC9c0UAlL4jbwOriZ4S0Etf61bym5wVFpiu4MBlhQgyYJtI
mO51AZM6GN3Xta3wnwnPP014GCzQ8fzNhOdb1/+fv1Wxf/zkXyp2D7iC67r091eCi5Kq/wVZM4ms
MPG9EA2hZi0mfaq/Jj36v1y6U5hbPDgPDCdo9P456bG8f4FqcDG+uIy9Fd72fzPpcf2fm2FI6y3F
a7NVdgZJ1ozsf251xtKeCiybybErveFU+xWlTGU23cmSpb0t7J7CN8iW8t7ytFCijdjo6ZxuCyVw
yROhIb+KBm8v+kA80EvQsBsWlI2EB1wlgcaOuWpmEL21ezBVKGlmJaphnOKJ/ZANkdKT2OhuSOIg
Z9XOHXc7BtgGHSXRaYkZAkECy0jIWEBe8eMno+oCTjGOiMLAzV7AXj0bq/YHXr58WvqRVi0z9H06
avq2V2qhWOmGGNUhIZqVmogNHWHRokVQq+DyI4hejGYrdA8NUq1d0qjJum0yZ9NBoJS7WSZZbWal
X1qUkilTmibcu9Ye0WlyB03ebTfBoj45UttuxzQl3aZKHQUxGL1TMsnyIU4cZ48YHvRZx7/2dLRV
7E9PNQI0RW8fb3xbwkxAmqO1EL5i1GaQu1K7f8hRj95FtWFdolXIRXAqoq5aDi6IOV9btuD5gw3o
WVImWNY3Lkq/Le8ZaHeHiM2uQVybGgjuaLY+D3neHGhL0g1AX2YMyacYlQHbqQR3uvVGPNe2M9mb
irBRG0ssVQ3TY7ff+O7Sb6KyP5Bn0D/ZHTZN+kWLsdNGLDZ2JhHAia5y+D6c4QxD9NAjk0uVXm5Q
yjm8ns9RBQCe/N0nMgHtMJB69QVGn7w2EsRApfQTbPFyFxu9A+Aqju87m3BDFDp1ceNnZXtbrEK+
oCgTb9OUtYtLqXPvckuLYJZ542skIvMiMR3tnNidz3JpvvWrXLCSi7uL2jS+W9DsXc/sKyJzrZDQ
9PkMaIB+hoFwcKjQURhW/wJftkI27+XHZJUrTqt0cV5ljIA/uy86dobvaTYyiCkb56QAJw+5a2db
0nEH9Epd64b9WHLJpqYUN2jHv7DbDrdaY2p4g/VvdlV+8aap7sLSqdrjqHSXhVJgwvkxum0ppP+K
ZWR4XLShDrMxKnZuC16AaAEl5tRXYWfk1lUBXn2aviDmr/UtcVgp3BCt7fDGK3UouRPmzvHI+uD4
OeqXUelIc6UobVo6yeFsyOgyIjidHON16YJXXQxYpmk7Ck+HrhS4Kd0aGx+zuBqVeBXJnPsZy/Zj
HDXfdI4HhO4qsatQslenoK76lBSE2lWIhEGZueYhZs255zfgC7G6hPSa9OS7wXScYcNTN7uQWMMh
7ibzpluFt340ixhrbPNarsJcoTS6Qu/2mVLtjkq/K5SSV66aXqXuHZD5oqJLjvkq/TWJ3S4PQ2SU
Aao3mZ0QIRJGmXb4KjbEODs3nWNFO8+qkyMnXmPXNv20cT0itYzG9T/bopTOpl9Ole7BSiPg9Cr3
2d4j19T2TkR5G+hy2lc23jYykfOXGcfFtsza6eSnHl29HlQ3vSiKnc7ON7nInAtN6XzXuDleBBhQ
oT/iT8/aEm9ubkGzRTV0RT50Go5GGd9MozNxBbJlYfqhO0cHh8UNal3teYqRrRanAYM3zN+uoVlI
ItYOZH65z5qTK+cXyJhkqFNAH+clWnYO/9WpcPT6xigs4r4dW5vFpq1bk9b4wKTtSEIoAkhPtBcr
ENYj/BNSLVwqk8QxkimUZNwTbBLV4KeKPH9dKH1wWnjTCRMWVBcxfoGqQGjiOBCQyuBT7OnmGZt5
GW+LJZbf6aKQ+0cDfp84MexJL20GDDndVzty263rJcgjE1cFNuMgP0alLGhhReKcFsMXNhaSJvpi
PFRLO/GURsQnb/pmmgBQlGn/1azYbXae7XVnu4yI44yNh5jRCKmFpX6iM0r0aeVnV4WnlRtUeIeu
4bRlsMHCr6wl+QTaeDBFpR91iTU7CvLk6E72vFMD4JPb4y5nx/b3XaOb5DQbwWmuvJRGXXEfuYsM
vS72rijWiWCORPp9oPdU04r30bo3rL2TMRa0zc2Wdo9RciaM83arq5QXow61ejZl6PCI3iRNTDmo
Y/DKi4ZddsmDrWOmxjWkmWg/De1pLst2py9z9454fA7jspkYDxR4IiwwCQtuzaNYSOpBoHuMHQL7
AhCdQz79AY5t2Ol0zEgXZbshY/Doiy4+wCyztmXk344gVmByWLdWaVbU56Nzmey03AsyFGOZ3Q96
p12mJLubua7X0UwykNCL29grl/3s5gFbY0rwIFiWzt07C5JKOw/AfzvjANeTDseTndOPmwau6307
pLFL3n1Pw012elzvsCgZgnS2GbYhPR0J6NBeqYcucw59l0QBh+Ey1QPtZeoUKzHFJbFsUweEImdh
hVMkXLUAjO6hspOH1ogf8rz2MmCLC6VMR+IK4wzaXaBNcHaYGZ02IihwFcjamJ2NPiztJ7M2tWTb
ZGL5bDXD/Lms9fnaw8N6Gtqqu2qlRj7OWHozkRaSxgeAgYmlv6i4BggEDxKEB3MuVkw/19w3mfkZ
Z4shu8aCMFgbeGvlvb8M6XWplx2+FCzvHM330vTj99YcNDLuoLZ20m/3k98aADH6rNqUFctrTs+L
XBmJtIFYjfjZllGz9TLssaKhaYITx7IPqVigSuuLM8BBGYxpw+6GLb+G8XQSzVAmO4ywsPUYow1g
E9i59L1D6BPNHJkQhdR55PguOQdt2Rlkgi1+Nw7HVZZcJLkGwaYlaZZz2UCGIN7jT4ajuX1Y90ub
7nOHjnPtB4wbE2sAcxq3+mvnALLcQsfMLn4i2nuaxxOFpCvTsEYUedWlESdYVBaHxUhmVNn5POob
XQoPPSMBYJ8LPODbqAuMc5n5pbMp+PJfFiu1927nXFk9lNRNSmAZUyESz/n5NILUao2YqQCVbLS0
i3fWrJW3tlSHWCqgtghLcuKOoGr1z6SLZmHcAD0FaWqRG9lIrMfcLr0epqLvX1i8l53FRTph4fuD
eKWcB5sj5oZvFPFtkaMC3AQiT3ZTP2RyIwbHDHu4t01ou0n5qWo7ZP1ungy73kluCPBt9sFU9udp
8Jyjm/iNJFjBdy5dIYacqKWquLJVIlPAl3btDx0C7aKy5fsc+cmXgJr7yZSud4ps0ohU6JN37nRK
s20UG3FwU+LAD03pvfRQkz+TZsAkMSb3vVAJ8Obs6EfBCFWEXZa5r1ZjMwpG841iFbEFe4kZ3BTg
Zb6ZELvpCqbGG+tpep1OGumXre2+jCTXSRLVSi/aay2hYVuidggJA8QA4Ku37tFtWzvHnQhTZH67
Y7gWXKEhH3bOPI70VMbpFkLDdN8RVLXJqgk5uEM6bp03yZtsJ7IRzLq290ZaIzNrjAZFrTn2YHtn
Eqajvt1pbuLuzVH33hEuzWckSRi+26V5aCY0IyHrefa97o3uESZ68RIbehHjpMiCazy60TWWHP1a
byJ0TtyvJ7zu7sVa+imc9AaiPY3jnbaQkWR4drOTsIip/Qm+dJwIzxn2npyluaz2k0uMZFZo1XHW
MVU0QTE91ji/mBKKXd+0AJdjptWZEtVnSl7PIjFueQB5WDzCxTqyy28sBXZMlDQ/VyJ9uer1cyXd
r5WIP1/l/Ck1CtnjLQUUYv9k1f2TPIwFQJkBxr6e3t3VIdAos8C4+gYmZSH4z/n/f8JpZA36rcDz
/4r8rereuh+xFx8/8+fB3w/+5dpQAhn8A4H1oRT+18E/ALxuwFB3kWn8P+7OrLdtJdvCfyXodxqc
hwa6gWvLliwPsRM7w3kRFFmRKM4zqV/fX4l0jqk46ZPDAJdo5i22S6xS1a49rL3WoX8deFEX+Ise
df4EDCciqRp4dsL158BfgxEDlDuQJI0SBx3xvxL4Q1PUQ8EYisJoYDoM4n6wpwBK+4F/4iZ02qgU
HAyUbc8KQypvU5hjpvvFtp77AJdmeynawQgG8gWvI6MfDzQQaUzA7O8ixKROiyyWlj4H68YzdOcW
dLz2YO7QgDw1Y0iWNplu3W79MnvX7Er3IcgMf0oo714iVKn8EVHko4WNnnNbNc/zJku+QKq9m9WS
6Cd2dxV+albE+5UcUwdwYZRSzxa1p75PM9ebO6EfXi0szZ8WGi3TdR7eRHhM+KiLAJkGZBeUMqtg
SgpI4IPm1yaqtLHmQVLgNEMV9DZCbmYa+7ZzjVVCzs0ya/W+lgrn1nI9+UaBoeim0RoJkrlISy7o
VPSnSqRuPimO68AG7t0ptVncLEhA7+UmmhA/UvxJdEc6lZNY+6o1zRYl7sZE17kMVXLSaX7nNGBC
KL9p53QH11TEfbeYGr4cP1UVH0KS0TtNXGqo9Hd7j4m+I7NQI3Y4JReymzlZnk8qvQqA2zQKlGpq
8TGy3cXbvNhW93nk7ldOUzWfBBv6PQ2YzUxrdkKubVffQxVKXlVV3YtkYRRXcm0mXwIQlJMSaPhF
XPrl1FI8poH4A0mY0J+VIdqkCWXSJ8nRTim4QKrnxFdqSHv9QqrPCxdhOHSBoUs3FjeBFweXki1d
IlzoTcj/I1NRpsk0SUrj68bB5cpoJrrKTb2agm1cgDndBncKqm7qhSPtvPm2yRbSubbfFVex3uw+
bKgXfrYEw9XONeM5be7V+7iskgdnobs3e9mUb2DpwnEoUs39uMj17HpXyP57HZ9nGui26pxWSURM
Wvv0n1KC1e5pP3FvkO3YXzSWRb+PFNvWu5C6MEKDeQKOP9PKa7OCi8ihOjaPNrm5ONvtdX9V1HV8
uzBNf9bUhUZcEPvTIDbdz4VtuZ+SmKpECG7lPqAVe1ZTX7yVpVK7UhEWn6VFtHmbg/p4QDwEZEoA
3VQgFZfgcIloUKm3b9UkVkEfK+ZNstG9S1ehJ3QHpiCAjzfzL9CQM976cXWlbsnMlPS3zyQ5Py+2
G8ilCxtp6gYXmOTPwlomWrVGL48goIlBDTWBAYpgoV9YSJZPGitUP2i6t2oqDSYKaaOrnyHLe4gQ
U/6QZXBjoe8p30dbkz5iOpKluSFlshBZteXbbakYKOFIZrLMFukOIJMHA6Guaego46GgyMwfbfau
/2i70NmXGqgDHPSA5AhfYkXBDSyKb05s3Q/ekwrIv9BmUaYorygP5OYu6ZQ151GVTMPQNiloWEF4
6vo7757EKrpUC39mNlU+Nxf78FL3AtoWY5zRAmP5OY8c99IygsVF46IOa2V5fQpqaPeOXLy+3td0
u2q0SSGU19CKFxveJ0uW6kcrjKV7WMwoO+axBavZ1lMnCZR3d1JaX1S+mVwlaYl37DiI9O2C6SKr
5Btwhf408e/R3yk/SYsqomlVAxAsbzQKW7acndGGW96GcpmutBwfcaHLk0qurWlEnfm89AEsn4OU
sD/lCFmCHoO2FDIEq4lQa2mgCkPnfAoN3x7mnMawztKyRuvOFrJ36IeeQ4aZwdZFysCeOE75uNk3
KOX5FJwglkU+Tz0o6flFsL+KpDq5gUNEPldQ3NupHrVaKGWR4fMdCyIEhCqdFF/Sl9yPnl3Jl76c
yeeRvMMVE6J+vpD3W0Rb594Qkn/ZQf1PIALv3VyCYRFtQCOMs6UJnmC6kw37Ts7I8EJtrcm3pRAW
tA8ag5CMmueBRtXVERKEeyFGmNrIEgboEzr73JxxI+4BU2XlLU2zLlup2l1nOygXc4j9ryn4pXe5
ED7ckXf7IC1c/5Zml/g8EgKJipBK3EPIf25kifbRqwIEcXJmiQxxdEEWV13vrQ29jwbSi/pBhdEt
9vqnbeC7j7lKhI5WOeSZyLZtpoUQccRfrGiURthRIVN6WjmIPZZC9lEuWPpwa+wnTZOTZwOvc2Uf
lCIpYG4RV0WNVfOU6oweaNpgY0LLKUXiYkoDRX7pOfv40aeg7gIvRicRYUqvRKISmSgZhBXu9O6s
ECKWBmqWppC1VOj9nzvKxvujSiDcq+gHOi3pqLpxOeJXmRDHJLWPTqaXpM5nzySxHISV/MknETrD
Mm0vF7k6aYTY5r7YSStEYmFrFFKcgRDlVIQ8JwmhxYWpb7J7v6nsx01lLy4UOZHfbw/anoC9yEc0
knmhba30Nm0gzMz2zUreC13Q4qAR6gu50FqrFLo4bSJsQahI33yZn4api19fRJUR4FkDPnSxaK58
D69Xyt2/220gHMARoVieAFlFQi6/TzaJP4uohNL+EIuoi5QCQYW1sJOvDiHvZelvacWrK+naVaEp
sMPgrhTKeJTAPxspir7YWqhkaLguvng5Ygjudikviq+Wv/9sAzYLlT2UKvsq5vOS4DINLYQqEvcB
KZN4Hm8t66GMPZX6dhWuNMesP6YL/rAMTYmt7jZ56s3jDbMo5nFCkJZPfQgU9+YNrla4oedM9WQD
pcso18+BXGyva9WwJkVVF/Yd0PXG/JSZC5Ep0uyZX1Z8cVKzVeMLqdzDABjJ06LB65kG2zi6Qe1V
ij7HGFB8L6ecKPXCoyW22QRzcI0pQiU7dYKT510Bzg3nRepan43GSP6gfrrZ3SGw61/RQKykD2Th
tgtQjJ6/D+lErijpErsZuyd7W2fSo5GQ2DlXtrD8nCKH4YEPQ51tEkpyM02dKLwozexjZm3oLa1h
gpQbvsl8o3+sJbWakSO2qAzlxS2/WV84voU7SSrBTfXrwiHFAbqCKoe34ZaRrFKa4Ys8hvutf05+
2Jpzg0jvt5K7uYbtRaHPXGluy62gfuDbnBOineZbt1qSVWrmqSMUfODemCph3UANJtwtba8Wp/Ck
p1eue+ktLjzLbCZoo+Qz29dQAU/gq8joD4VAQb8P9oCTYRXdXO4hM7qkMruYp4HqznN5c22SSIIu
TInhWDHzSbOxkj8KDb5FuzaaqZuU7sUuh3NE2sjQNbl+dF7Bpl+jt0hMmy9iFJL5mmcFzGpgHtVg
apAy+QrSDDc69oDXwvdka8qTaYckmjO5CK1sVehW4hmPiwTFEwRYE98N/NP/rSCuq0ZPlvny/BCc
3RfrtHm3zgo/z5772MRP7yI3zB+4CXM3b371l34+0Jv1XwkLYSP7rix8eKnDy/xsDH/JOxdP63/9
Q7OJDDn0NqTXh4feJj+Cjbn9sYT4FgTz9HdSAD48EI9Rh36xSD9ahp/PsF3Pn//Oz2bQLtDlEzN4
Rdbkl1fBOdFUjTS6DAuzeI5WQYEakiy7euBp+/+Z/yoqwlzsQ5BUR+q0BMs9aMAPZn80wos94BDn
wxQui6a/l1++Q48nHV668mJZxvXlwxolmgb/yvSXTzCDEjflqbvKmeefR0A/ofFRdKoAZBAPW/zl
KoCKOaG/jSMgROnGNX8OZXsgV/U/N+vom1n6FQuA4oaJDSDSfXX6tnlCOxScb+j7tM/YFsHmmhq6
B0Q3M52MoA6/TfLlHrAMNJ+hf6Xhsf05qbBx7QSVrNnQVdC1E8Jn5gnP7vNX/XIVIE85EbIswJ3H
Nn2FwGfoHtBPVOqfgsqhnfxrlwBpVMckkyqeES6Cag82BxAaizZEqHv7ZtBRTmwHUQrVltvlaa+d
EXkCim4JXtRBl4Gun5DqkemFRzhIPEDkekcAqTMTkle4Xdp7Z0TzN7BdA6cPoA+GWxCCNFs/7/H+
9KkkQJrNZdmtz9gMAQwRgpx32CYwT6gbKzo84K+uAjUTUBnQyAs1ppFdA7JuY7cGTZ+YwAEFwFXY
3/uWeWIh8wXTTGcg28M2ohMAgwncC4MnL9OCiaTX0exRLVRMMK6CcUc8o7N/sIbgwA+ePeBWA+v2
6s4nEoDbBYkmc3TfPSCVY4z0DwKhH0YCunJiWIZigHl5dfYWrjLiVMTKo3P/IIgQRdVhX74DBRCx
r9Nd8OI2eWn8iQSYOzAYp1ue0Z0AUUQeugqqfWII3UBVO56+eoJtRWMUy394RncE8M+FmtmwTUAj
ABVJ2xYUO+I58oKhu0eaQoPJo7sbR7cKHN7uXv77QTFuIBRyKv+Y3sszgAkAKgFegnzA4RmjJRic
FdTlEwUPGPGCzhQcecHgSTA4kFSBAGmfw64bkSegipzGwKPAdQBYBhHR7sI/jgUsrgs0TmQREx6e
0R0FItnB3qCuchR0E5Ya/ZvZe3kiHI3soSzY2bqftz7ImPaCJgsrNsgskhqhXclU4MZ7dRXEXkB9
FXbqLnAaXWSgwGc3NEFEZAA3EjeDBUOeeBiwtxdsomdSxmST2xPRLvuI9gIssIJ7atBeIEgW4RGC
MMdmEZUYm6WBZrad/ugcpE7VZvD0iQJhCnzdIFiUlNggtv4cQ4zviqTPcegm0A1yBNwxxout/vIo
mM6JypHTsZ0j3Qsq6trtjTXAT1JPyAbhDVqdT3xkEDCLEJxRPeiuoRFZAhSZhErSoKOAm2jiBxoa
xZP26dtD/CTsBNEE9G6HZ3QeApI58tCISROa7VRPvjmDx4ETOUMwneQUuqTC+DwE4IKDV4G7jyZa
OJG7SjkDvjQIDuHjQaDr2Z0c3yrwJQ02CDJVApM0oaghiIcBX66CZZ1AGWoLB6I9MG3OZkR2ATZr
mw08zC6QKySJBJHw61ckSnACkI/Svcgy8lEjmj9UgMrQy1GjkEhjLmX113cBqBLhPVBJ7KoI4zsL
Ko2/Q3cBMQGVEmT5OmDBsUVwTjglIs/SpVJG5ygR4AuO8KFnQadiDMQI1T7xHCWU2qKycMs7w9l+
4IhOhEqlp/1q/r6jhBTkgSddVCgOz5GjpCgmlyR8S2Qen38+LrsA1EYZHEWTVwJHg8P0+h1p4U/h
RiDM226V8dVYWIXhMAsVmAUqKAJTc3iO70iDvBNQNKKHdhnGZx01UxlqFzQqSUgEILh4ZBYtkoug
D2yIatrlGeP0BQv3YLOow6tDobHb631HiQMC5EjgUZ7PwugcBdEaOHQVOArol6im0iWMjjIqXI8g
jtDtIevWLtPYVgHRhME1Z9LtOn2PYA66tNqRQbAJsBB4oW1yrHuBVXCGhg7CIAA2JdXcHvvvkots
BWCYkE11jkTrn43IURCucxvP/H1HgZSCjnUVHFjthj92l7AL7DjgKV19Y0zz1+SuMv73588usNlM
pBc7p/jodqAITSsyIKXRJto1tsFgd1HB+Gu2ToTUHoYjdxFkNtyKIg/fVWl/IYz+CxvmW5/D2db1
nw4dDu46e63H4Ue/8Izs//7nHapfQPeRD/rWNn74RcGD1372nw0Q/+7BNQ6R8osfPkfOL/+8m+D3
H/3qSz3/58xdp8t0tUUWVjR0dK95uwzokvg/f/llGSx7/fWH1Mafb/Kvf/Te88W9+F8GzryjcUVq
evC4KZo2YX/gA0J2+MA/pBr4ccvKN0fpZ0txtvTdr1Eaur23bjGNQ98aQcQoXT5FzwsrNl+Llho+
chiuV7m7KvLe4Acw0tDBJ2t/WS3T9cuRW7D74JG7Pog30dc3LE4RfOkvewukG/opF6y6+9T7PjuE
ztCRp+so3fRfuQO/DB15xoq77ssVVzSy18//8SpT51/a35dPy21vA3Zw5aEvfAlxfhi52fMbir0N
OENgQAYPHT65yyMr0uLMBo8cVf1t0QIVhg579T0NSlv1HjwwAxQrr3le08Mit6XkoUNfR4WbfbfM
tKLiTw8d+2bphj3rAWz5d1wvN8u08Zfh0/MbHi7zFnk8/JWzbLnaFtk6z3t7uitXDh7fXW3dzbLf
Qkca+jec8BuXuyCL8t7O7vDow187Q386g6K8Z5u68t3vGD2iI7v3fbY1scFDR2F+ZEO6CsvQkW/X
X1K0Zvqr3abthw9dLvv3VpcDHj5w9Wa2DOJs6/avdcYXifHfMf58nWbrnqXqUre/Y/Cbde2uetdY
14L5Owb/jJ778xocTEqbbB08dJTm2zdnyzTipuxvlzaP+Xs+YLL0js8+HdrkCYcO/3br9le8TTkN
Htbz8Uj6UU2Xxxk8dLreHHcpH9oThw58tw7DrPHL5VGYAI2rKF0PHf7dNnpav7nMvrvbWjTp0OHf
R8UPNmJXdP09H/D9RuwSU0OHf2D111m27rkUWpv0GT523Sew69IoQ8d9hHfqeWMIm9LRBQwd9sM6
DbjZeiO3uPPBI7tENkfbu4PtDR3650LQA+P3j+v/okEwdHw3W0Vh5vY8tw7ENXhh0BREIbv3bbbV
jZ+P/Fqm6RuY4/v80zPpxWt/1k+uid9Y+etl+u//AAAA//8=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355600</xdr:colOff>
      <xdr:row>1</xdr:row>
      <xdr:rowOff>15875</xdr:rowOff>
    </xdr:from>
    <xdr:to>
      <xdr:col>11</xdr:col>
      <xdr:colOff>342900</xdr:colOff>
      <xdr:row>15</xdr:row>
      <xdr:rowOff>180975</xdr:rowOff>
    </xdr:to>
    <xdr:graphicFrame macro="">
      <xdr:nvGraphicFramePr>
        <xdr:cNvPr id="2" name="Chart 1">
          <a:extLst>
            <a:ext uri="{FF2B5EF4-FFF2-40B4-BE49-F238E27FC236}">
              <a16:creationId xmlns:a16="http://schemas.microsoft.com/office/drawing/2014/main" id="{A0365068-4022-0597-85DB-D3E3BBD3B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212725</xdr:colOff>
      <xdr:row>1</xdr:row>
      <xdr:rowOff>73025</xdr:rowOff>
    </xdr:from>
    <xdr:to>
      <xdr:col>12</xdr:col>
      <xdr:colOff>517525</xdr:colOff>
      <xdr:row>16</xdr:row>
      <xdr:rowOff>53975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83F5B25-2DDE-CFB7-67EF-2DC185DA7F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37025" y="2571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463550</xdr:colOff>
      <xdr:row>1</xdr:row>
      <xdr:rowOff>28575</xdr:rowOff>
    </xdr:from>
    <xdr:to>
      <xdr:col>9</xdr:col>
      <xdr:colOff>355600</xdr:colOff>
      <xdr:row>14</xdr:row>
      <xdr:rowOff>38100</xdr:rowOff>
    </xdr:to>
    <xdr:graphicFrame macro="">
      <xdr:nvGraphicFramePr>
        <xdr:cNvPr id="2" name="Chart 1">
          <a:extLst>
            <a:ext uri="{FF2B5EF4-FFF2-40B4-BE49-F238E27FC236}">
              <a16:creationId xmlns:a16="http://schemas.microsoft.com/office/drawing/2014/main" id="{551506BE-149E-7881-C60D-EED523A50E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317500</xdr:colOff>
      <xdr:row>1</xdr:row>
      <xdr:rowOff>127000</xdr:rowOff>
    </xdr:from>
    <xdr:to>
      <xdr:col>7</xdr:col>
      <xdr:colOff>317500</xdr:colOff>
      <xdr:row>15</xdr:row>
      <xdr:rowOff>73025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21EC17D-EA33-60C4-A0FE-59DDF420285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244850" y="311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215900</xdr:colOff>
      <xdr:row>2</xdr:row>
      <xdr:rowOff>63500</xdr:rowOff>
    </xdr:from>
    <xdr:to>
      <xdr:col>12</xdr:col>
      <xdr:colOff>215900</xdr:colOff>
      <xdr:row>16</xdr:row>
      <xdr:rowOff>9525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33DE51C-A752-97E0-54ED-CCF771BF70D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191250" y="431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50800</xdr:colOff>
      <xdr:row>6</xdr:row>
      <xdr:rowOff>158750</xdr:rowOff>
    </xdr:from>
    <xdr:to>
      <xdr:col>9</xdr:col>
      <xdr:colOff>50800</xdr:colOff>
      <xdr:row>20</xdr:row>
      <xdr:rowOff>104775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610B8E1-E733-5E12-3E8B-B8587D7DE52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197350" y="1263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501650</xdr:colOff>
      <xdr:row>34</xdr:row>
      <xdr:rowOff>53974</xdr:rowOff>
    </xdr:from>
    <xdr:to>
      <xdr:col>16</xdr:col>
      <xdr:colOff>241300</xdr:colOff>
      <xdr:row>51</xdr:row>
      <xdr:rowOff>6350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B8926D1-6299-3F44-A6D4-E55C266FF9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89600" y="6315074"/>
              <a:ext cx="5835650" cy="30829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574675</xdr:colOff>
      <xdr:row>3</xdr:row>
      <xdr:rowOff>92075</xdr:rowOff>
    </xdr:from>
    <xdr:to>
      <xdr:col>10</xdr:col>
      <xdr:colOff>269875</xdr:colOff>
      <xdr:row>18</xdr:row>
      <xdr:rowOff>73025</xdr:rowOff>
    </xdr:to>
    <xdr:graphicFrame macro="">
      <xdr:nvGraphicFramePr>
        <xdr:cNvPr id="2" name="Chart 1">
          <a:extLst>
            <a:ext uri="{FF2B5EF4-FFF2-40B4-BE49-F238E27FC236}">
              <a16:creationId xmlns:a16="http://schemas.microsoft.com/office/drawing/2014/main" id="{F0CAA71A-9C65-B520-60FD-F43CA8EEA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234950</xdr:colOff>
      <xdr:row>18</xdr:row>
      <xdr:rowOff>38388</xdr:rowOff>
    </xdr:from>
    <xdr:to>
      <xdr:col>1</xdr:col>
      <xdr:colOff>425450</xdr:colOff>
      <xdr:row>20</xdr:row>
      <xdr:rowOff>66964</xdr:rowOff>
    </xdr:to>
    <xdr:graphicFrame macro="">
      <xdr:nvGraphicFramePr>
        <xdr:cNvPr id="2" name="Chart 1">
          <a:extLst>
            <a:ext uri="{FF2B5EF4-FFF2-40B4-BE49-F238E27FC236}">
              <a16:creationId xmlns:a16="http://schemas.microsoft.com/office/drawing/2014/main" id="{A4EF5A7A-DF2E-D5B1-0D09-95F2CAF36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285750</xdr:colOff>
      <xdr:row>18</xdr:row>
      <xdr:rowOff>83126</xdr:rowOff>
    </xdr:from>
    <xdr:to>
      <xdr:col>4</xdr:col>
      <xdr:colOff>463550</xdr:colOff>
      <xdr:row>21</xdr:row>
      <xdr:rowOff>16451</xdr:rowOff>
    </xdr:to>
    <xdr:graphicFrame macro="">
      <xdr:nvGraphicFramePr>
        <xdr:cNvPr id="3" name="Chart 2">
          <a:extLst>
            <a:ext uri="{FF2B5EF4-FFF2-40B4-BE49-F238E27FC236}">
              <a16:creationId xmlns:a16="http://schemas.microsoft.com/office/drawing/2014/main" id="{06A93D5A-DCB7-D81B-D083-79968442C4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569191</xdr:colOff>
      <xdr:row>18</xdr:row>
      <xdr:rowOff>92362</xdr:rowOff>
    </xdr:from>
    <xdr:to>
      <xdr:col>7</xdr:col>
      <xdr:colOff>639041</xdr:colOff>
      <xdr:row>20</xdr:row>
      <xdr:rowOff>38388</xdr:rowOff>
    </xdr:to>
    <xdr:graphicFrame macro="">
      <xdr:nvGraphicFramePr>
        <xdr:cNvPr id="4" name="Chart 3">
          <a:extLst>
            <a:ext uri="{FF2B5EF4-FFF2-40B4-BE49-F238E27FC236}">
              <a16:creationId xmlns:a16="http://schemas.microsoft.com/office/drawing/2014/main" id="{6EC80ECB-BAE6-7074-BE4A-8EDB60EC7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465281</xdr:colOff>
      <xdr:row>18</xdr:row>
      <xdr:rowOff>45025</xdr:rowOff>
    </xdr:from>
    <xdr:to>
      <xdr:col>10</xdr:col>
      <xdr:colOff>992331</xdr:colOff>
      <xdr:row>20</xdr:row>
      <xdr:rowOff>137678</xdr:rowOff>
    </xdr:to>
    <xdr:graphicFrame macro="">
      <xdr:nvGraphicFramePr>
        <xdr:cNvPr id="5" name="Chart 4">
          <a:extLst>
            <a:ext uri="{FF2B5EF4-FFF2-40B4-BE49-F238E27FC236}">
              <a16:creationId xmlns:a16="http://schemas.microsoft.com/office/drawing/2014/main" id="{A4BE1FC0-BE4B-DE68-3A66-655A3B4DD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682336</xdr:colOff>
      <xdr:row>18</xdr:row>
      <xdr:rowOff>165099</xdr:rowOff>
    </xdr:from>
    <xdr:to>
      <xdr:col>13</xdr:col>
      <xdr:colOff>1189182</xdr:colOff>
      <xdr:row>21</xdr:row>
      <xdr:rowOff>69273</xdr:rowOff>
    </xdr:to>
    <xdr:graphicFrame macro="">
      <xdr:nvGraphicFramePr>
        <xdr:cNvPr id="6" name="Chart 5">
          <a:extLst>
            <a:ext uri="{FF2B5EF4-FFF2-40B4-BE49-F238E27FC236}">
              <a16:creationId xmlns:a16="http://schemas.microsoft.com/office/drawing/2014/main" id="{9289736C-FE1C-FC29-1062-742FFC0E3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324304</xdr:colOff>
      <xdr:row>0</xdr:row>
      <xdr:rowOff>81149</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324304" y="81149"/>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141857</xdr:colOff>
      <xdr:row>11</xdr:row>
      <xdr:rowOff>22588</xdr:rowOff>
    </xdr:from>
    <xdr:ext cx="12881415" cy="2229634"/>
    <xdr:grpSp>
      <xdr:nvGrpSpPr>
        <xdr:cNvPr id="2" name="Shape 2">
          <a:extLst>
            <a:ext uri="{FF2B5EF4-FFF2-40B4-BE49-F238E27FC236}">
              <a16:creationId xmlns:a16="http://schemas.microsoft.com/office/drawing/2014/main" id="{00000000-0008-0000-0100-000002000000}"/>
            </a:ext>
          </a:extLst>
        </xdr:cNvPr>
        <xdr:cNvGrpSpPr/>
      </xdr:nvGrpSpPr>
      <xdr:grpSpPr>
        <a:xfrm>
          <a:off x="141857" y="1927588"/>
          <a:ext cx="12881415" cy="2229634"/>
          <a:chOff x="0" y="2751299"/>
          <a:chExt cx="11238853" cy="2057402"/>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299"/>
            <a:ext cx="11238853" cy="2057402"/>
            <a:chOff x="152400" y="1971675"/>
            <a:chExt cx="13155987" cy="2228852"/>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1"/>
                </a:solidFill>
              </a:endParaRPr>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154283" cy="2219325"/>
              <a:chOff x="152400" y="1971675"/>
              <a:chExt cx="5154283"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154283"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SALES AND PROFIT ANALYSIS</a:t>
                </a:r>
                <a:endParaRPr sz="1400">
                  <a:solidFill>
                    <a:schemeClr val="bg1"/>
                  </a:solidFill>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330392" y="1971675"/>
              <a:ext cx="4611351" cy="2219325"/>
              <a:chOff x="5330392" y="1971675"/>
              <a:chExt cx="4611351"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330392" y="1971675"/>
                <a:ext cx="4611351"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CATEGORY WISE PROFIT  </a:t>
                </a:r>
                <a:endParaRPr sz="1050">
                  <a:solidFill>
                    <a:schemeClr val="bg1"/>
                  </a:solidFill>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989161" y="1971677"/>
              <a:ext cx="3319226" cy="2228850"/>
              <a:chOff x="9989161" y="1866902"/>
              <a:chExt cx="3319226"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989161" y="1866902"/>
                <a:ext cx="3319226"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10107278"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CATEGORY WISE SALES SHARE %</a:t>
                </a:r>
                <a:endParaRPr sz="1400">
                  <a:solidFill>
                    <a:schemeClr val="bg1"/>
                  </a:solidFill>
                </a:endParaRPr>
              </a:p>
            </xdr:txBody>
          </xdr:sp>
        </xdr:grpSp>
      </xdr:grpSp>
    </xdr:grpSp>
    <xdr:clientData fLocksWithSheet="0"/>
  </xdr:oneCellAnchor>
  <xdr:oneCellAnchor>
    <xdr:from>
      <xdr:col>0</xdr:col>
      <xdr:colOff>154421</xdr:colOff>
      <xdr:row>24</xdr:row>
      <xdr:rowOff>47624</xdr:rowOff>
    </xdr:from>
    <xdr:ext cx="4991100" cy="2919557"/>
    <xdr:sp macro="" textlink="">
      <xdr:nvSpPr>
        <xdr:cNvPr id="15" name="Shape 15">
          <a:extLst>
            <a:ext uri="{FF2B5EF4-FFF2-40B4-BE49-F238E27FC236}">
              <a16:creationId xmlns:a16="http://schemas.microsoft.com/office/drawing/2014/main" id="{00000000-0008-0000-0100-00000F000000}"/>
            </a:ext>
          </a:extLst>
        </xdr:cNvPr>
        <xdr:cNvSpPr/>
      </xdr:nvSpPr>
      <xdr:spPr>
        <a:xfrm>
          <a:off x="154421" y="4203988"/>
          <a:ext cx="4991100" cy="2919557"/>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24</xdr:row>
      <xdr:rowOff>35502</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419186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283120</xdr:colOff>
      <xdr:row>24</xdr:row>
      <xdr:rowOff>40170</xdr:rowOff>
    </xdr:from>
    <xdr:ext cx="3821544" cy="2892375"/>
    <xdr:sp macro="" textlink="">
      <xdr:nvSpPr>
        <xdr:cNvPr id="17" name="Shape 17">
          <a:extLst>
            <a:ext uri="{FF2B5EF4-FFF2-40B4-BE49-F238E27FC236}">
              <a16:creationId xmlns:a16="http://schemas.microsoft.com/office/drawing/2014/main" id="{00000000-0008-0000-0100-000011000000}"/>
            </a:ext>
          </a:extLst>
        </xdr:cNvPr>
        <xdr:cNvSpPr/>
      </xdr:nvSpPr>
      <xdr:spPr>
        <a:xfrm>
          <a:off x="5178393" y="4196534"/>
          <a:ext cx="3821544" cy="28923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478204</xdr:colOff>
      <xdr:row>24</xdr:row>
      <xdr:rowOff>47030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78910" y="4350089"/>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507134</xdr:colOff>
      <xdr:row>24</xdr:row>
      <xdr:rowOff>46451</xdr:rowOff>
    </xdr:from>
    <xdr:ext cx="3989821" cy="2981343"/>
    <xdr:sp macro="" textlink="">
      <xdr:nvSpPr>
        <xdr:cNvPr id="19" name="Shape 19">
          <a:extLst>
            <a:ext uri="{FF2B5EF4-FFF2-40B4-BE49-F238E27FC236}">
              <a16:creationId xmlns:a16="http://schemas.microsoft.com/office/drawing/2014/main" id="{00000000-0008-0000-0100-000013000000}"/>
            </a:ext>
          </a:extLst>
        </xdr:cNvPr>
        <xdr:cNvSpPr/>
      </xdr:nvSpPr>
      <xdr:spPr>
        <a:xfrm>
          <a:off x="9073861" y="4202815"/>
          <a:ext cx="3989821" cy="2981343"/>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40409</xdr:colOff>
      <xdr:row>24</xdr:row>
      <xdr:rowOff>116983</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089159" y="430798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166213</xdr:colOff>
      <xdr:row>2</xdr:row>
      <xdr:rowOff>72572</xdr:rowOff>
    </xdr:from>
    <xdr:ext cx="12672332"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66213" y="418936"/>
          <a:ext cx="12672332"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391574</xdr:colOff>
      <xdr:row>3</xdr:row>
      <xdr:rowOff>167554</xdr:rowOff>
    </xdr:from>
    <xdr:to>
      <xdr:col>4</xdr:col>
      <xdr:colOff>28863</xdr:colOff>
      <xdr:row>5</xdr:row>
      <xdr:rowOff>136071</xdr:rowOff>
    </xdr:to>
    <xdr:sp macro="" textlink="KIPS!B17">
      <xdr:nvSpPr>
        <xdr:cNvPr id="39" name="Rectangle 38">
          <a:extLst>
            <a:ext uri="{FF2B5EF4-FFF2-40B4-BE49-F238E27FC236}">
              <a16:creationId xmlns:a16="http://schemas.microsoft.com/office/drawing/2014/main" id="{CE0F79CC-DCA9-CF31-2749-DB5E35DAC303}"/>
            </a:ext>
          </a:extLst>
        </xdr:cNvPr>
        <xdr:cNvSpPr/>
      </xdr:nvSpPr>
      <xdr:spPr>
        <a:xfrm>
          <a:off x="391574" y="687099"/>
          <a:ext cx="2084925" cy="3148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2FA3028-C14A-426A-9867-92AA83C230B4}" type="TxLink">
            <a:rPr lang="en-US" sz="1800" b="0" i="0" u="none" strike="noStrike">
              <a:solidFill>
                <a:schemeClr val="bg1"/>
              </a:solidFill>
              <a:latin typeface="Berlin Sans FB Demi" panose="020E0802020502020306" pitchFamily="34" charset="0"/>
              <a:ea typeface="Calibri"/>
              <a:cs typeface="Calibri"/>
            </a:rPr>
            <a:pPr algn="ctr"/>
            <a:t> $22,97,200.86 </a:t>
          </a:fld>
          <a:endParaRPr lang="en-US" sz="1800">
            <a:solidFill>
              <a:schemeClr val="bg1"/>
            </a:solidFill>
            <a:latin typeface="Berlin Sans FB Demi" panose="020E0802020502020306" pitchFamily="34" charset="0"/>
          </a:endParaRPr>
        </a:p>
      </xdr:txBody>
    </xdr:sp>
    <xdr:clientData/>
  </xdr:twoCellAnchor>
  <xdr:twoCellAnchor>
    <xdr:from>
      <xdr:col>4</xdr:col>
      <xdr:colOff>495598</xdr:colOff>
      <xdr:row>3</xdr:row>
      <xdr:rowOff>149896</xdr:rowOff>
    </xdr:from>
    <xdr:to>
      <xdr:col>8</xdr:col>
      <xdr:colOff>161636</xdr:colOff>
      <xdr:row>5</xdr:row>
      <xdr:rowOff>152564</xdr:rowOff>
    </xdr:to>
    <xdr:sp macro="" textlink="KIPS!E17">
      <xdr:nvSpPr>
        <xdr:cNvPr id="42" name="Rectangle 41">
          <a:extLst>
            <a:ext uri="{FF2B5EF4-FFF2-40B4-BE49-F238E27FC236}">
              <a16:creationId xmlns:a16="http://schemas.microsoft.com/office/drawing/2014/main" id="{64766FCD-FDF3-4A2C-ACF4-C86BF0D4FC56}"/>
            </a:ext>
          </a:extLst>
        </xdr:cNvPr>
        <xdr:cNvSpPr/>
      </xdr:nvSpPr>
      <xdr:spPr>
        <a:xfrm>
          <a:off x="2943234" y="669441"/>
          <a:ext cx="2113675" cy="34903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EF5D7BD-605C-4719-BCA6-9B5409526B89}" type="TxLink">
            <a:rPr lang="en-US" sz="1800" b="0" i="0" u="none" strike="noStrike">
              <a:solidFill>
                <a:schemeClr val="bg1"/>
              </a:solidFill>
              <a:latin typeface="Berlin Sans FB Demi" panose="020E0802020502020306" pitchFamily="34" charset="0"/>
              <a:ea typeface="Calibri"/>
              <a:cs typeface="Calibri"/>
            </a:rPr>
            <a:pPr algn="ctr"/>
            <a:t> $2,86,397.02 </a:t>
          </a:fld>
          <a:endParaRPr lang="en-IN" sz="1800">
            <a:solidFill>
              <a:schemeClr val="bg1"/>
            </a:solidFill>
            <a:latin typeface="Berlin Sans FB Demi" panose="020E0802020502020306" pitchFamily="34" charset="0"/>
          </a:endParaRPr>
        </a:p>
      </xdr:txBody>
    </xdr:sp>
    <xdr:clientData/>
  </xdr:twoCellAnchor>
  <xdr:twoCellAnchor>
    <xdr:from>
      <xdr:col>9</xdr:col>
      <xdr:colOff>145498</xdr:colOff>
      <xdr:row>3</xdr:row>
      <xdr:rowOff>133597</xdr:rowOff>
    </xdr:from>
    <xdr:to>
      <xdr:col>12</xdr:col>
      <xdr:colOff>341415</xdr:colOff>
      <xdr:row>5</xdr:row>
      <xdr:rowOff>133597</xdr:rowOff>
    </xdr:to>
    <xdr:sp macro="" textlink="KIPS!H17">
      <xdr:nvSpPr>
        <xdr:cNvPr id="43" name="Rectangle 42">
          <a:extLst>
            <a:ext uri="{FF2B5EF4-FFF2-40B4-BE49-F238E27FC236}">
              <a16:creationId xmlns:a16="http://schemas.microsoft.com/office/drawing/2014/main" id="{FFA98B14-AB4F-4D18-99F5-960C63C52922}"/>
            </a:ext>
          </a:extLst>
        </xdr:cNvPr>
        <xdr:cNvSpPr/>
      </xdr:nvSpPr>
      <xdr:spPr>
        <a:xfrm>
          <a:off x="5652680" y="653142"/>
          <a:ext cx="2031644" cy="34636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F78D7DE-6BED-4770-86F4-6A2E436533B0}" type="TxLink">
            <a:rPr lang="en-US" sz="1800" b="0" i="0" u="none" strike="noStrike">
              <a:solidFill>
                <a:schemeClr val="bg1"/>
              </a:solidFill>
              <a:latin typeface="Berlin Sans FB Demi" panose="020E0802020502020306" pitchFamily="34" charset="0"/>
              <a:ea typeface="Calibri"/>
              <a:cs typeface="Calibri"/>
            </a:rPr>
            <a:pPr algn="ctr"/>
            <a:t> $37,873.00 </a:t>
          </a:fld>
          <a:endParaRPr lang="en-IN" sz="1800">
            <a:solidFill>
              <a:schemeClr val="bg1"/>
            </a:solidFill>
            <a:latin typeface="Berlin Sans FB Demi" panose="020E0802020502020306" pitchFamily="34" charset="0"/>
          </a:endParaRPr>
        </a:p>
      </xdr:txBody>
    </xdr:sp>
    <xdr:clientData/>
  </xdr:twoCellAnchor>
  <xdr:twoCellAnchor>
    <xdr:from>
      <xdr:col>13</xdr:col>
      <xdr:colOff>19614</xdr:colOff>
      <xdr:row>3</xdr:row>
      <xdr:rowOff>138545</xdr:rowOff>
    </xdr:from>
    <xdr:to>
      <xdr:col>16</xdr:col>
      <xdr:colOff>306779</xdr:colOff>
      <xdr:row>5</xdr:row>
      <xdr:rowOff>65974</xdr:rowOff>
    </xdr:to>
    <xdr:sp macro="" textlink="KIPS!K17">
      <xdr:nvSpPr>
        <xdr:cNvPr id="44" name="Rectangle 43">
          <a:extLst>
            <a:ext uri="{FF2B5EF4-FFF2-40B4-BE49-F238E27FC236}">
              <a16:creationId xmlns:a16="http://schemas.microsoft.com/office/drawing/2014/main" id="{97A79019-C112-4603-8D6D-C75E5F8867EC}"/>
            </a:ext>
          </a:extLst>
        </xdr:cNvPr>
        <xdr:cNvSpPr/>
      </xdr:nvSpPr>
      <xdr:spPr>
        <a:xfrm>
          <a:off x="7974432" y="658090"/>
          <a:ext cx="2122892" cy="27379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001E35F-D34A-4715-B844-586ED7A1B52D}" type="TxLink">
            <a:rPr lang="en-US" sz="1800" b="0" i="0" u="none" strike="noStrike">
              <a:solidFill>
                <a:schemeClr val="bg1"/>
              </a:solidFill>
              <a:latin typeface="Berlin Sans FB Demi" panose="020E0802020502020306" pitchFamily="34" charset="0"/>
              <a:ea typeface="Calibri"/>
              <a:cs typeface="Calibri"/>
            </a:rPr>
            <a:pPr algn="ctr"/>
            <a:t># 9994</a:t>
          </a:fld>
          <a:endParaRPr lang="en-IN" sz="1800">
            <a:solidFill>
              <a:schemeClr val="bg1"/>
            </a:solidFill>
            <a:latin typeface="Berlin Sans FB Demi" panose="020E0802020502020306" pitchFamily="34" charset="0"/>
          </a:endParaRPr>
        </a:p>
      </xdr:txBody>
    </xdr:sp>
    <xdr:clientData/>
  </xdr:twoCellAnchor>
  <xdr:twoCellAnchor>
    <xdr:from>
      <xdr:col>17</xdr:col>
      <xdr:colOff>174488</xdr:colOff>
      <xdr:row>3</xdr:row>
      <xdr:rowOff>166225</xdr:rowOff>
    </xdr:from>
    <xdr:to>
      <xdr:col>20</xdr:col>
      <xdr:colOff>508824</xdr:colOff>
      <xdr:row>5</xdr:row>
      <xdr:rowOff>89065</xdr:rowOff>
    </xdr:to>
    <xdr:sp macro="" textlink="KIPS!N17">
      <xdr:nvSpPr>
        <xdr:cNvPr id="45" name="Rectangle 44">
          <a:extLst>
            <a:ext uri="{FF2B5EF4-FFF2-40B4-BE49-F238E27FC236}">
              <a16:creationId xmlns:a16="http://schemas.microsoft.com/office/drawing/2014/main" id="{696370CF-866A-43AA-A2DF-B6B1F9BC1B53}"/>
            </a:ext>
          </a:extLst>
        </xdr:cNvPr>
        <xdr:cNvSpPr/>
      </xdr:nvSpPr>
      <xdr:spPr>
        <a:xfrm>
          <a:off x="10576943" y="685770"/>
          <a:ext cx="2170063" cy="26920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B1B5DC3-D907-4387-AA0B-B9035D83D357}" type="TxLink">
            <a:rPr lang="en-US" sz="1800" b="0" i="0" u="none" strike="noStrike">
              <a:solidFill>
                <a:schemeClr val="bg1"/>
              </a:solidFill>
              <a:latin typeface="Berlin Sans FB Demi" panose="020E0802020502020306" pitchFamily="34" charset="0"/>
              <a:ea typeface="Calibri"/>
              <a:cs typeface="Calibri"/>
            </a:rPr>
            <a:pPr algn="ctr"/>
            <a:t>12.47%</a:t>
          </a:fld>
          <a:endParaRPr lang="en-IN" sz="1800">
            <a:solidFill>
              <a:schemeClr val="bg1"/>
            </a:solidFill>
            <a:latin typeface="Berlin Sans FB Demi" panose="020E0802020502020306" pitchFamily="34" charset="0"/>
          </a:endParaRPr>
        </a:p>
      </xdr:txBody>
    </xdr:sp>
    <xdr:clientData/>
  </xdr:twoCellAnchor>
  <xdr:twoCellAnchor>
    <xdr:from>
      <xdr:col>0</xdr:col>
      <xdr:colOff>282038</xdr:colOff>
      <xdr:row>5</xdr:row>
      <xdr:rowOff>148443</xdr:rowOff>
    </xdr:from>
    <xdr:to>
      <xdr:col>4</xdr:col>
      <xdr:colOff>218539</xdr:colOff>
      <xdr:row>8</xdr:row>
      <xdr:rowOff>10434</xdr:rowOff>
    </xdr:to>
    <xdr:graphicFrame macro="">
      <xdr:nvGraphicFramePr>
        <xdr:cNvPr id="40" name="Chart 39">
          <a:extLst>
            <a:ext uri="{FF2B5EF4-FFF2-40B4-BE49-F238E27FC236}">
              <a16:creationId xmlns:a16="http://schemas.microsoft.com/office/drawing/2014/main" id="{315C78EF-24EF-455A-99E7-6E5710472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487383</xdr:colOff>
      <xdr:row>5</xdr:row>
      <xdr:rowOff>104715</xdr:rowOff>
    </xdr:from>
    <xdr:to>
      <xdr:col>8</xdr:col>
      <xdr:colOff>296883</xdr:colOff>
      <xdr:row>8</xdr:row>
      <xdr:rowOff>47936</xdr:rowOff>
    </xdr:to>
    <xdr:graphicFrame macro="">
      <xdr:nvGraphicFramePr>
        <xdr:cNvPr id="52" name="Chart 51">
          <a:extLst>
            <a:ext uri="{FF2B5EF4-FFF2-40B4-BE49-F238E27FC236}">
              <a16:creationId xmlns:a16="http://schemas.microsoft.com/office/drawing/2014/main" id="{A172430B-D35F-437D-93ED-5CA835401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108033</xdr:colOff>
      <xdr:row>5</xdr:row>
      <xdr:rowOff>87415</xdr:rowOff>
    </xdr:from>
    <xdr:to>
      <xdr:col>12</xdr:col>
      <xdr:colOff>311727</xdr:colOff>
      <xdr:row>8</xdr:row>
      <xdr:rowOff>21071</xdr:rowOff>
    </xdr:to>
    <xdr:graphicFrame macro="">
      <xdr:nvGraphicFramePr>
        <xdr:cNvPr id="53" name="Chart 52">
          <a:extLst>
            <a:ext uri="{FF2B5EF4-FFF2-40B4-BE49-F238E27FC236}">
              <a16:creationId xmlns:a16="http://schemas.microsoft.com/office/drawing/2014/main" id="{985D0F0E-10C4-42D5-8818-6AFE06643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605312</xdr:colOff>
      <xdr:row>6</xdr:row>
      <xdr:rowOff>49480</xdr:rowOff>
    </xdr:from>
    <xdr:to>
      <xdr:col>16</xdr:col>
      <xdr:colOff>156689</xdr:colOff>
      <xdr:row>8</xdr:row>
      <xdr:rowOff>148730</xdr:rowOff>
    </xdr:to>
    <xdr:graphicFrame macro="">
      <xdr:nvGraphicFramePr>
        <xdr:cNvPr id="54" name="Chart 53">
          <a:extLst>
            <a:ext uri="{FF2B5EF4-FFF2-40B4-BE49-F238E27FC236}">
              <a16:creationId xmlns:a16="http://schemas.microsoft.com/office/drawing/2014/main" id="{FE939519-9392-4919-A832-055CEAEEB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192973</xdr:colOff>
      <xdr:row>5</xdr:row>
      <xdr:rowOff>134421</xdr:rowOff>
    </xdr:from>
    <xdr:to>
      <xdr:col>20</xdr:col>
      <xdr:colOff>283687</xdr:colOff>
      <xdr:row>8</xdr:row>
      <xdr:rowOff>48491</xdr:rowOff>
    </xdr:to>
    <xdr:graphicFrame macro="">
      <xdr:nvGraphicFramePr>
        <xdr:cNvPr id="55" name="Chart 54">
          <a:extLst>
            <a:ext uri="{FF2B5EF4-FFF2-40B4-BE49-F238E27FC236}">
              <a16:creationId xmlns:a16="http://schemas.microsoft.com/office/drawing/2014/main" id="{9E3E3221-6BE7-4D32-B804-DC850A248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173182</xdr:colOff>
      <xdr:row>8</xdr:row>
      <xdr:rowOff>103909</xdr:rowOff>
    </xdr:from>
    <xdr:to>
      <xdr:col>2</xdr:col>
      <xdr:colOff>300183</xdr:colOff>
      <xdr:row>10</xdr:row>
      <xdr:rowOff>69273</xdr:rowOff>
    </xdr:to>
    <xdr:sp macro="" textlink="">
      <xdr:nvSpPr>
        <xdr:cNvPr id="58" name="TextBox 57">
          <a:extLst>
            <a:ext uri="{FF2B5EF4-FFF2-40B4-BE49-F238E27FC236}">
              <a16:creationId xmlns:a16="http://schemas.microsoft.com/office/drawing/2014/main" id="{6B7E167D-627B-BFF4-2819-C48217484850}"/>
            </a:ext>
          </a:extLst>
        </xdr:cNvPr>
        <xdr:cNvSpPr txBox="1"/>
      </xdr:nvSpPr>
      <xdr:spPr>
        <a:xfrm>
          <a:off x="173182" y="1489364"/>
          <a:ext cx="1350819" cy="311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Berlin Sans FB Demi" panose="020E0802020502020306" pitchFamily="34" charset="0"/>
            </a:rPr>
            <a:t>YOY GROWTH</a:t>
          </a:r>
        </a:p>
      </xdr:txBody>
    </xdr:sp>
    <xdr:clientData/>
  </xdr:twoCellAnchor>
  <xdr:twoCellAnchor>
    <xdr:from>
      <xdr:col>4</xdr:col>
      <xdr:colOff>394854</xdr:colOff>
      <xdr:row>8</xdr:row>
      <xdr:rowOff>117763</xdr:rowOff>
    </xdr:from>
    <xdr:to>
      <xdr:col>6</xdr:col>
      <xdr:colOff>521854</xdr:colOff>
      <xdr:row>10</xdr:row>
      <xdr:rowOff>83127</xdr:rowOff>
    </xdr:to>
    <xdr:sp macro="" textlink="">
      <xdr:nvSpPr>
        <xdr:cNvPr id="59" name="TextBox 58">
          <a:extLst>
            <a:ext uri="{FF2B5EF4-FFF2-40B4-BE49-F238E27FC236}">
              <a16:creationId xmlns:a16="http://schemas.microsoft.com/office/drawing/2014/main" id="{1EB7E6C0-BBA6-4EFD-9BBE-E585CC4A5B6D}"/>
            </a:ext>
          </a:extLst>
        </xdr:cNvPr>
        <xdr:cNvSpPr txBox="1"/>
      </xdr:nvSpPr>
      <xdr:spPr>
        <a:xfrm>
          <a:off x="2842490" y="1503218"/>
          <a:ext cx="1350819" cy="311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Berlin Sans FB Demi" panose="020E0802020502020306" pitchFamily="34" charset="0"/>
            </a:rPr>
            <a:t>YOY GROWTH</a:t>
          </a:r>
        </a:p>
      </xdr:txBody>
    </xdr:sp>
    <xdr:clientData/>
  </xdr:twoCellAnchor>
  <xdr:twoCellAnchor>
    <xdr:from>
      <xdr:col>8</xdr:col>
      <xdr:colOff>466436</xdr:colOff>
      <xdr:row>8</xdr:row>
      <xdr:rowOff>103909</xdr:rowOff>
    </xdr:from>
    <xdr:to>
      <xdr:col>11</xdr:col>
      <xdr:colOff>150092</xdr:colOff>
      <xdr:row>10</xdr:row>
      <xdr:rowOff>39255</xdr:rowOff>
    </xdr:to>
    <xdr:sp macro="" textlink="">
      <xdr:nvSpPr>
        <xdr:cNvPr id="60" name="TextBox 59">
          <a:extLst>
            <a:ext uri="{FF2B5EF4-FFF2-40B4-BE49-F238E27FC236}">
              <a16:creationId xmlns:a16="http://schemas.microsoft.com/office/drawing/2014/main" id="{7D4D8802-A79F-4114-8DD4-100D08E3C576}"/>
            </a:ext>
          </a:extLst>
        </xdr:cNvPr>
        <xdr:cNvSpPr txBox="1"/>
      </xdr:nvSpPr>
      <xdr:spPr>
        <a:xfrm>
          <a:off x="5361709" y="1489364"/>
          <a:ext cx="1519383" cy="281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Berlin Sans FB Demi" panose="020E0802020502020306" pitchFamily="34" charset="0"/>
            </a:rPr>
            <a:t>YOY GROWTH</a:t>
          </a:r>
        </a:p>
      </xdr:txBody>
    </xdr:sp>
    <xdr:clientData/>
  </xdr:twoCellAnchor>
  <xdr:twoCellAnchor>
    <xdr:from>
      <xdr:col>12</xdr:col>
      <xdr:colOff>558799</xdr:colOff>
      <xdr:row>8</xdr:row>
      <xdr:rowOff>115454</xdr:rowOff>
    </xdr:from>
    <xdr:to>
      <xdr:col>15</xdr:col>
      <xdr:colOff>103909</xdr:colOff>
      <xdr:row>10</xdr:row>
      <xdr:rowOff>57726</xdr:rowOff>
    </xdr:to>
    <xdr:sp macro="" textlink="">
      <xdr:nvSpPr>
        <xdr:cNvPr id="61" name="TextBox 60">
          <a:extLst>
            <a:ext uri="{FF2B5EF4-FFF2-40B4-BE49-F238E27FC236}">
              <a16:creationId xmlns:a16="http://schemas.microsoft.com/office/drawing/2014/main" id="{31D4953F-C9B4-4674-9A0F-50FCE1CD5659}"/>
            </a:ext>
          </a:extLst>
        </xdr:cNvPr>
        <xdr:cNvSpPr txBox="1"/>
      </xdr:nvSpPr>
      <xdr:spPr>
        <a:xfrm>
          <a:off x="7901708" y="1500909"/>
          <a:ext cx="1380837" cy="288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Berlin Sans FB Demi" panose="020E0802020502020306" pitchFamily="34" charset="0"/>
            </a:rPr>
            <a:t>YOY GROWTH</a:t>
          </a:r>
        </a:p>
      </xdr:txBody>
    </xdr:sp>
    <xdr:clientData/>
  </xdr:twoCellAnchor>
  <xdr:twoCellAnchor>
    <xdr:from>
      <xdr:col>16</xdr:col>
      <xdr:colOff>561110</xdr:colOff>
      <xdr:row>8</xdr:row>
      <xdr:rowOff>92362</xdr:rowOff>
    </xdr:from>
    <xdr:to>
      <xdr:col>19</xdr:col>
      <xdr:colOff>76201</xdr:colOff>
      <xdr:row>10</xdr:row>
      <xdr:rowOff>48490</xdr:rowOff>
    </xdr:to>
    <xdr:sp macro="" textlink="">
      <xdr:nvSpPr>
        <xdr:cNvPr id="62" name="TextBox 61">
          <a:extLst>
            <a:ext uri="{FF2B5EF4-FFF2-40B4-BE49-F238E27FC236}">
              <a16:creationId xmlns:a16="http://schemas.microsoft.com/office/drawing/2014/main" id="{30104639-9B7E-4935-BB0B-647C3471813B}"/>
            </a:ext>
          </a:extLst>
        </xdr:cNvPr>
        <xdr:cNvSpPr txBox="1"/>
      </xdr:nvSpPr>
      <xdr:spPr>
        <a:xfrm>
          <a:off x="10351655" y="1477817"/>
          <a:ext cx="1350819" cy="302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Berlin Sans FB Demi" panose="020E0802020502020306" pitchFamily="34" charset="0"/>
            </a:rPr>
            <a:t>YOY GROWTH</a:t>
          </a:r>
        </a:p>
      </xdr:txBody>
    </xdr:sp>
    <xdr:clientData/>
  </xdr:twoCellAnchor>
  <xdr:twoCellAnchor editAs="oneCell">
    <xdr:from>
      <xdr:col>2</xdr:col>
      <xdr:colOff>300182</xdr:colOff>
      <xdr:row>8</xdr:row>
      <xdr:rowOff>99512</xdr:rowOff>
    </xdr:from>
    <xdr:to>
      <xdr:col>4</xdr:col>
      <xdr:colOff>111082</xdr:colOff>
      <xdr:row>10</xdr:row>
      <xdr:rowOff>46183</xdr:rowOff>
    </xdr:to>
    <xdr:pic>
      <xdr:nvPicPr>
        <xdr:cNvPr id="63" name="Picture 62">
          <a:extLst>
            <a:ext uri="{FF2B5EF4-FFF2-40B4-BE49-F238E27FC236}">
              <a16:creationId xmlns:a16="http://schemas.microsoft.com/office/drawing/2014/main" id="{317FA752-0AFC-F7B6-3638-AA97923CDDE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24000" y="1484967"/>
          <a:ext cx="1034718" cy="293034"/>
        </a:xfrm>
        <a:prstGeom prst="rect">
          <a:avLst/>
        </a:prstGeom>
        <a:noFill/>
        <a:ln>
          <a:noFill/>
        </a:ln>
      </xdr:spPr>
    </xdr:pic>
    <xdr:clientData/>
  </xdr:twoCellAnchor>
  <xdr:twoCellAnchor editAs="oneCell">
    <xdr:from>
      <xdr:col>15</xdr:col>
      <xdr:colOff>83362</xdr:colOff>
      <xdr:row>8</xdr:row>
      <xdr:rowOff>103909</xdr:rowOff>
    </xdr:from>
    <xdr:to>
      <xdr:col>16</xdr:col>
      <xdr:colOff>453954</xdr:colOff>
      <xdr:row>10</xdr:row>
      <xdr:rowOff>35792</xdr:rowOff>
    </xdr:to>
    <xdr:pic>
      <xdr:nvPicPr>
        <xdr:cNvPr id="64" name="Picture 63">
          <a:extLst>
            <a:ext uri="{FF2B5EF4-FFF2-40B4-BE49-F238E27FC236}">
              <a16:creationId xmlns:a16="http://schemas.microsoft.com/office/drawing/2014/main" id="{F2E43866-6425-675B-142E-0630ED5D15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261998" y="1489364"/>
          <a:ext cx="982501" cy="278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96662</xdr:colOff>
      <xdr:row>8</xdr:row>
      <xdr:rowOff>80818</xdr:rowOff>
    </xdr:from>
    <xdr:to>
      <xdr:col>20</xdr:col>
      <xdr:colOff>450272</xdr:colOff>
      <xdr:row>10</xdr:row>
      <xdr:rowOff>27753</xdr:rowOff>
    </xdr:to>
    <xdr:pic>
      <xdr:nvPicPr>
        <xdr:cNvPr id="65" name="Picture 64">
          <a:extLst>
            <a:ext uri="{FF2B5EF4-FFF2-40B4-BE49-F238E27FC236}">
              <a16:creationId xmlns:a16="http://schemas.microsoft.com/office/drawing/2014/main" id="{FD5FC42D-E849-9D82-A411-9919EFB106A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722935" y="1466273"/>
          <a:ext cx="965519" cy="2932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565727</xdr:colOff>
      <xdr:row>8</xdr:row>
      <xdr:rowOff>114529</xdr:rowOff>
    </xdr:from>
    <xdr:to>
      <xdr:col>8</xdr:col>
      <xdr:colOff>286905</xdr:colOff>
      <xdr:row>10</xdr:row>
      <xdr:rowOff>35791</xdr:rowOff>
    </xdr:to>
    <xdr:pic>
      <xdr:nvPicPr>
        <xdr:cNvPr id="66" name="Picture 65">
          <a:extLst>
            <a:ext uri="{FF2B5EF4-FFF2-40B4-BE49-F238E27FC236}">
              <a16:creationId xmlns:a16="http://schemas.microsoft.com/office/drawing/2014/main" id="{9CB24B00-7CF9-561E-EA04-831837E5A85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237182" y="1499984"/>
          <a:ext cx="944996" cy="26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20221</xdr:colOff>
      <xdr:row>8</xdr:row>
      <xdr:rowOff>115454</xdr:rowOff>
    </xdr:from>
    <xdr:to>
      <xdr:col>12</xdr:col>
      <xdr:colOff>390813</xdr:colOff>
      <xdr:row>10</xdr:row>
      <xdr:rowOff>47337</xdr:rowOff>
    </xdr:to>
    <xdr:pic>
      <xdr:nvPicPr>
        <xdr:cNvPr id="67" name="Picture 66">
          <a:extLst>
            <a:ext uri="{FF2B5EF4-FFF2-40B4-BE49-F238E27FC236}">
              <a16:creationId xmlns:a16="http://schemas.microsoft.com/office/drawing/2014/main" id="{24719510-2672-D548-F979-7CD98A2F1BC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51221" y="1500909"/>
          <a:ext cx="982501" cy="278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411016</xdr:colOff>
      <xdr:row>12</xdr:row>
      <xdr:rowOff>136071</xdr:rowOff>
    </xdr:from>
    <xdr:to>
      <xdr:col>8</xdr:col>
      <xdr:colOff>173182</xdr:colOff>
      <xdr:row>22</xdr:row>
      <xdr:rowOff>138545</xdr:rowOff>
    </xdr:to>
    <xdr:graphicFrame macro="">
      <xdr:nvGraphicFramePr>
        <xdr:cNvPr id="68" name="Chart 67">
          <a:extLst>
            <a:ext uri="{FF2B5EF4-FFF2-40B4-BE49-F238E27FC236}">
              <a16:creationId xmlns:a16="http://schemas.microsoft.com/office/drawing/2014/main" id="{9AA89F0D-60B9-4091-9DCD-7AB25754E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397566</xdr:colOff>
      <xdr:row>12</xdr:row>
      <xdr:rowOff>143565</xdr:rowOff>
    </xdr:from>
    <xdr:to>
      <xdr:col>15</xdr:col>
      <xdr:colOff>458304</xdr:colOff>
      <xdr:row>23</xdr:row>
      <xdr:rowOff>11545</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9AB7FA43-505C-4190-AD9A-8205B7842C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92839" y="2221747"/>
              <a:ext cx="4344101" cy="1772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42073</xdr:colOff>
      <xdr:row>12</xdr:row>
      <xdr:rowOff>99785</xdr:rowOff>
    </xdr:from>
    <xdr:to>
      <xdr:col>21</xdr:col>
      <xdr:colOff>145143</xdr:colOff>
      <xdr:row>23</xdr:row>
      <xdr:rowOff>36286</xdr:rowOff>
    </xdr:to>
    <xdr:graphicFrame macro="">
      <xdr:nvGraphicFramePr>
        <xdr:cNvPr id="70" name="Chart 69">
          <a:extLst>
            <a:ext uri="{FF2B5EF4-FFF2-40B4-BE49-F238E27FC236}">
              <a16:creationId xmlns:a16="http://schemas.microsoft.com/office/drawing/2014/main" id="{EF1B25A0-59E0-48A3-B1FD-0E51B209B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281421</xdr:colOff>
      <xdr:row>26</xdr:row>
      <xdr:rowOff>103909</xdr:rowOff>
    </xdr:from>
    <xdr:to>
      <xdr:col>8</xdr:col>
      <xdr:colOff>138545</xdr:colOff>
      <xdr:row>41</xdr:row>
      <xdr:rowOff>-1</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A5B961A9-24EF-43BA-88EB-64C55DFF1F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1421" y="4606636"/>
              <a:ext cx="4752397" cy="24938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382700</xdr:colOff>
      <xdr:row>26</xdr:row>
      <xdr:rowOff>69273</xdr:rowOff>
    </xdr:from>
    <xdr:to>
      <xdr:col>14</xdr:col>
      <xdr:colOff>323273</xdr:colOff>
      <xdr:row>40</xdr:row>
      <xdr:rowOff>57727</xdr:rowOff>
    </xdr:to>
    <xdr:graphicFrame macro="">
      <xdr:nvGraphicFramePr>
        <xdr:cNvPr id="72" name="Chart 71">
          <a:extLst>
            <a:ext uri="{FF2B5EF4-FFF2-40B4-BE49-F238E27FC236}">
              <a16:creationId xmlns:a16="http://schemas.microsoft.com/office/drawing/2014/main" id="{43915C9F-4E18-4A59-9E31-88A7FA9BF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518679</xdr:colOff>
      <xdr:row>33</xdr:row>
      <xdr:rowOff>57729</xdr:rowOff>
    </xdr:from>
    <xdr:to>
      <xdr:col>18</xdr:col>
      <xdr:colOff>346363</xdr:colOff>
      <xdr:row>41</xdr:row>
      <xdr:rowOff>46181</xdr:rowOff>
    </xdr:to>
    <mc:AlternateContent xmlns:mc="http://schemas.openxmlformats.org/markup-compatibility/2006">
      <mc:Choice xmlns:a14="http://schemas.microsoft.com/office/drawing/2010/main" Requires="a14">
        <xdr:graphicFrame macro="">
          <xdr:nvGraphicFramePr>
            <xdr:cNvPr id="73" name="Region 1">
              <a:extLst>
                <a:ext uri="{FF2B5EF4-FFF2-40B4-BE49-F238E27FC236}">
                  <a16:creationId xmlns:a16="http://schemas.microsoft.com/office/drawing/2014/main" id="{CBEE1661-7392-4C72-A942-B99814A467B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697315" y="5772729"/>
              <a:ext cx="1663412" cy="13739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577273</xdr:colOff>
      <xdr:row>25</xdr:row>
      <xdr:rowOff>118036</xdr:rowOff>
    </xdr:from>
    <xdr:to>
      <xdr:col>20</xdr:col>
      <xdr:colOff>588818</xdr:colOff>
      <xdr:row>33</xdr:row>
      <xdr:rowOff>127000</xdr:rowOff>
    </xdr:to>
    <mc:AlternateContent xmlns:mc="http://schemas.openxmlformats.org/markup-compatibility/2006">
      <mc:Choice xmlns:a14="http://schemas.microsoft.com/office/drawing/2010/main" Requires="a14">
        <xdr:graphicFrame macro="">
          <xdr:nvGraphicFramePr>
            <xdr:cNvPr id="74" name="Year 1">
              <a:extLst>
                <a:ext uri="{FF2B5EF4-FFF2-40B4-BE49-F238E27FC236}">
                  <a16:creationId xmlns:a16="http://schemas.microsoft.com/office/drawing/2014/main" id="{11817F84-4E21-4FC2-BE17-0E4052118B1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591637" y="4447581"/>
              <a:ext cx="1235363" cy="1394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103909</xdr:colOff>
      <xdr:row>26</xdr:row>
      <xdr:rowOff>62615</xdr:rowOff>
    </xdr:from>
    <xdr:to>
      <xdr:col>18</xdr:col>
      <xdr:colOff>461818</xdr:colOff>
      <xdr:row>32</xdr:row>
      <xdr:rowOff>173181</xdr:rowOff>
    </xdr:to>
    <mc:AlternateContent xmlns:mc="http://schemas.openxmlformats.org/markup-compatibility/2006">
      <mc:Choice xmlns:a14="http://schemas.microsoft.com/office/drawing/2010/main" Requires="a14">
        <xdr:graphicFrame macro="">
          <xdr:nvGraphicFramePr>
            <xdr:cNvPr id="75" name="Segment 1">
              <a:extLst>
                <a:ext uri="{FF2B5EF4-FFF2-40B4-BE49-F238E27FC236}">
                  <a16:creationId xmlns:a16="http://schemas.microsoft.com/office/drawing/2014/main" id="{AE9E4637-0F4D-47C1-A94A-C1CF2C4C76E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282545" y="4565342"/>
              <a:ext cx="2193637" cy="1149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len" refreshedDate="45434.851050578705" createdVersion="8" refreshedVersion="8" minRefreshableVersion="3" recordCount="9994" xr:uid="{8ECD068F-906B-44CE-BF06-64A377F81CF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7144252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3EFD8C-0286-496A-B02C-900AF5496773}"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9CDE32-0DAA-428A-A8D9-3D45F08BEFF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927B7C-D49A-4D5D-B927-7F3908E83B49}"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3CE293-C9E0-448D-8FF7-0FE0BC392083}"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9359D4-10EE-496C-9FF0-923880F37E2E}"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CD7A0B-CB19-4F23-8AA3-57EC4E78F303}"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C45902-A74A-41FA-8753-4BC61CE5AB8E}"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dataField="1"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1"/>
  </rowFields>
  <rowItems count="13">
    <i>
      <x v="1"/>
    </i>
    <i>
      <x v="2"/>
    </i>
    <i>
      <x v="3"/>
    </i>
    <i>
      <x v="4"/>
    </i>
    <i>
      <x v="5"/>
    </i>
    <i>
      <x v="6"/>
    </i>
    <i>
      <x v="7"/>
    </i>
    <i>
      <x v="8"/>
    </i>
    <i>
      <x v="9"/>
    </i>
    <i>
      <x v="10"/>
    </i>
    <i>
      <x v="11"/>
    </i>
    <i>
      <x v="12"/>
    </i>
    <i t="grand">
      <x/>
    </i>
  </rowItems>
  <colItems count="1">
    <i/>
  </colItems>
  <dataFields count="1">
    <dataField name="Count of Order Date" fld="3"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6C1061-41FD-4ADC-A8FE-497583303A2D}"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06184D-4F6F-4BE4-884B-67DCDEDEC92E}"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E2CBFD-EDB4-45AE-BAC1-E974CE8F6E58}"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5C4D32-EE92-4981-87E7-95C9EC062723}" name="PivotTable19" cacheId="3" applyNumberFormats="0" applyBorderFormats="0" applyFontFormats="0" applyPatternFormats="0" applyAlignmentFormats="0" applyWidthHeightFormats="1" dataCaption="Values" updatedVersion="8" minRefreshableVersion="3" preserveFormatting="0"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6CEB64C-2299-472A-AB77-77843EC32102}" sourceName="Year">
  <pivotTables>
    <pivotTable tabId="5" name="PivotTable6"/>
    <pivotTable tabId="3" name="PivotTable1"/>
    <pivotTable tabId="9" name="PivotTable14"/>
    <pivotTable tabId="9" name="PivotTable15"/>
    <pivotTable tabId="9" name="PivotTable16"/>
    <pivotTable tabId="9" name="PivotTable17"/>
    <pivotTable tabId="9" name="PivotTable18"/>
    <pivotTable tabId="7" name="PivotTable10"/>
    <pivotTable tabId="8" name="PivotTable13"/>
    <pivotTable tabId="4" name="PivotTable2"/>
  </pivotTables>
  <data>
    <tabular pivotCacheId="171442528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5EC6DE1-4E83-4208-89B2-26D4C25C5D82}" sourceName="Segment">
  <pivotTables>
    <pivotTable tabId="5" name="PivotTable6"/>
    <pivotTable tabId="3" name="PivotTable1"/>
    <pivotTable tabId="9" name="PivotTable14"/>
    <pivotTable tabId="9" name="PivotTable15"/>
    <pivotTable tabId="9" name="PivotTable16"/>
    <pivotTable tabId="9" name="PivotTable17"/>
    <pivotTable tabId="9" name="PivotTable18"/>
    <pivotTable tabId="7" name="PivotTable10"/>
    <pivotTable tabId="8" name="PivotTable13"/>
    <pivotTable tabId="4" name="PivotTable2"/>
  </pivotTables>
  <data>
    <tabular pivotCacheId="171442528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EE76688-2D2C-4E59-AA1A-860D5DBBEA75}" sourceName="Region">
  <pivotTables>
    <pivotTable tabId="5" name="PivotTable6"/>
    <pivotTable tabId="3" name="PivotTable1"/>
    <pivotTable tabId="9" name="PivotTable14"/>
    <pivotTable tabId="9" name="PivotTable15"/>
    <pivotTable tabId="9" name="PivotTable16"/>
    <pivotTable tabId="9" name="PivotTable17"/>
    <pivotTable tabId="9" name="PivotTable18"/>
    <pivotTable tabId="7" name="PivotTable10"/>
    <pivotTable tabId="8" name="PivotTable13"/>
    <pivotTable tabId="4" name="PivotTable2"/>
  </pivotTables>
  <data>
    <tabular pivotCacheId="171442528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BD1FAEE-0AA0-4173-B81E-4FBE9529F168}" cache="Slicer_Year" caption="Year" rowHeight="241300"/>
  <slicer name="Segment" xr10:uid="{50F5A6AC-C995-4AEA-BAD0-B6660154A215}" cache="Slicer_Segment" caption="Segment" rowHeight="241300"/>
  <slicer name="Region" xr10:uid="{DA242599-1E85-4D6A-9876-8E8B885074AB}"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A63AA80-0F98-474E-BB0B-140B6A813015}" cache="Slicer_Year" caption="Year" rowHeight="241300"/>
  <slicer name="Segment 1" xr10:uid="{E16ADA45-0BAF-4AC7-8C41-622ECC10098C}" cache="Slicer_Segment" caption="Segment" rowHeight="241300"/>
  <slicer name="Region 1" xr10:uid="{3BE1C326-7349-4BF9-8CA7-033493522FDB}"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4EDE-AA4E-4A05-9230-D0A946C37376}">
  <dimension ref="A3:C15"/>
  <sheetViews>
    <sheetView workbookViewId="0">
      <selection activeCell="E21" sqref="E21"/>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6" t="s">
        <v>10933</v>
      </c>
      <c r="B3" s="5" t="s">
        <v>10940</v>
      </c>
      <c r="C3" s="11" t="s">
        <v>10939</v>
      </c>
    </row>
    <row r="4" spans="1:3" x14ac:dyDescent="0.35">
      <c r="A4" s="8" t="s">
        <v>10941</v>
      </c>
      <c r="B4" s="16">
        <v>95365.937600000019</v>
      </c>
      <c r="C4" s="17">
        <v>9199.2699999999986</v>
      </c>
    </row>
    <row r="5" spans="1:3" x14ac:dyDescent="0.35">
      <c r="A5" s="8" t="s">
        <v>10942</v>
      </c>
      <c r="B5" s="16">
        <v>60172.649400000024</v>
      </c>
      <c r="C5" s="17">
        <v>10288.898699999991</v>
      </c>
    </row>
    <row r="6" spans="1:3" x14ac:dyDescent="0.35">
      <c r="A6" s="8" t="s">
        <v>10943</v>
      </c>
      <c r="B6" s="16">
        <v>199252.98399999991</v>
      </c>
      <c r="C6" s="17">
        <v>26806.573700000015</v>
      </c>
    </row>
    <row r="7" spans="1:3" x14ac:dyDescent="0.35">
      <c r="A7" s="8" t="s">
        <v>10944</v>
      </c>
      <c r="B7" s="16">
        <v>141851.5674</v>
      </c>
      <c r="C7" s="17">
        <v>13437.806799999998</v>
      </c>
    </row>
    <row r="8" spans="1:3" x14ac:dyDescent="0.35">
      <c r="A8" s="8" t="s">
        <v>10945</v>
      </c>
      <c r="B8" s="16">
        <v>156122.28669999994</v>
      </c>
      <c r="C8" s="17">
        <v>22308.51279999999</v>
      </c>
    </row>
    <row r="9" spans="1:3" x14ac:dyDescent="0.35">
      <c r="A9" s="8" t="s">
        <v>10946</v>
      </c>
      <c r="B9" s="16">
        <v>147082.61130000011</v>
      </c>
      <c r="C9" s="17">
        <v>20899.334500000012</v>
      </c>
    </row>
    <row r="10" spans="1:3" x14ac:dyDescent="0.35">
      <c r="A10" s="8" t="s">
        <v>10947</v>
      </c>
      <c r="B10" s="16">
        <v>149580.83800000031</v>
      </c>
      <c r="C10" s="17">
        <v>13535.38299999998</v>
      </c>
    </row>
    <row r="11" spans="1:3" x14ac:dyDescent="0.35">
      <c r="A11" s="8" t="s">
        <v>10948</v>
      </c>
      <c r="B11" s="16">
        <v>159589.45099999988</v>
      </c>
      <c r="C11" s="17">
        <v>21896.715399999972</v>
      </c>
    </row>
    <row r="12" spans="1:3" x14ac:dyDescent="0.35">
      <c r="A12" s="8" t="s">
        <v>10949</v>
      </c>
      <c r="B12" s="16">
        <v>309770.09970000025</v>
      </c>
      <c r="C12" s="17">
        <v>37293.192500000034</v>
      </c>
    </row>
    <row r="13" spans="1:3" x14ac:dyDescent="0.35">
      <c r="A13" s="8" t="s">
        <v>10950</v>
      </c>
      <c r="B13" s="16">
        <v>197115.20170000009</v>
      </c>
      <c r="C13" s="17">
        <v>31469.663800000035</v>
      </c>
    </row>
    <row r="14" spans="1:3" x14ac:dyDescent="0.35">
      <c r="A14" s="8" t="s">
        <v>10951</v>
      </c>
      <c r="B14" s="16">
        <v>349120.07400000008</v>
      </c>
      <c r="C14" s="17">
        <v>35825.536599999927</v>
      </c>
    </row>
    <row r="15" spans="1:3" x14ac:dyDescent="0.35">
      <c r="A15" s="9" t="s">
        <v>10952</v>
      </c>
      <c r="B15" s="18">
        <v>332177.15950000001</v>
      </c>
      <c r="C15" s="19">
        <v>43436.13390000003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CB21B-F241-4765-80BC-3DE44A536421}">
  <dimension ref="A3:F13"/>
  <sheetViews>
    <sheetView workbookViewId="0">
      <selection activeCell="C17" sqref="C17"/>
    </sheetView>
  </sheetViews>
  <sheetFormatPr defaultRowHeight="14.5" x14ac:dyDescent="0.35"/>
  <cols>
    <col min="1" max="1" width="13.1796875" bestFit="1" customWidth="1"/>
    <col min="2" max="2" width="11.81640625" bestFit="1" customWidth="1"/>
    <col min="4" max="4" width="13.1796875" bestFit="1" customWidth="1"/>
    <col min="5" max="5" width="9.26953125" bestFit="1" customWidth="1"/>
  </cols>
  <sheetData>
    <row r="3" spans="1:6" x14ac:dyDescent="0.35">
      <c r="A3" s="6" t="s">
        <v>10933</v>
      </c>
      <c r="B3" s="7" t="s">
        <v>10939</v>
      </c>
      <c r="D3" t="s">
        <v>15</v>
      </c>
      <c r="E3" t="s">
        <v>21</v>
      </c>
    </row>
    <row r="4" spans="1:6" x14ac:dyDescent="0.35">
      <c r="A4" s="8" t="s">
        <v>32</v>
      </c>
      <c r="B4" s="34">
        <v>18451.272799999992</v>
      </c>
      <c r="D4" t="str">
        <f>A4</f>
        <v>Furniture</v>
      </c>
      <c r="E4" s="20">
        <f>GETPIVOTDATA("Profit",$A$3,"Category",A4)</f>
        <v>18451.272799999992</v>
      </c>
    </row>
    <row r="5" spans="1:6" x14ac:dyDescent="0.35">
      <c r="A5" s="14" t="s">
        <v>46</v>
      </c>
      <c r="B5" s="36">
        <v>122490.8008000001</v>
      </c>
      <c r="D5" t="str">
        <f>A5</f>
        <v>Office Supplies</v>
      </c>
      <c r="E5" s="20">
        <f>GETPIVOTDATA("Profit",$A$3,"Category",A5)</f>
        <v>122490.8008000001</v>
      </c>
    </row>
    <row r="6" spans="1:6" x14ac:dyDescent="0.35">
      <c r="A6" s="14" t="s">
        <v>71</v>
      </c>
      <c r="B6" s="36">
        <v>145454.9480999998</v>
      </c>
      <c r="D6" t="str">
        <f>A6</f>
        <v>Technology</v>
      </c>
      <c r="E6" s="20">
        <f>GETPIVOTDATA("Profit",$A$3,"Category",A6)</f>
        <v>145454.9480999998</v>
      </c>
    </row>
    <row r="7" spans="1:6" x14ac:dyDescent="0.35">
      <c r="A7" s="9" t="s">
        <v>10934</v>
      </c>
      <c r="B7" s="35">
        <v>286397.02169999992</v>
      </c>
      <c r="D7" t="str">
        <f>A7</f>
        <v>Grand Total</v>
      </c>
      <c r="E7" s="20">
        <f>GETPIVOTDATA("Profit",$A$3)</f>
        <v>286397.02169999992</v>
      </c>
    </row>
    <row r="10" spans="1:6" x14ac:dyDescent="0.35">
      <c r="E10" s="8"/>
      <c r="F10" s="7"/>
    </row>
    <row r="11" spans="1:6" x14ac:dyDescent="0.35">
      <c r="E11" s="14"/>
      <c r="F11" s="15"/>
    </row>
    <row r="12" spans="1:6" x14ac:dyDescent="0.35">
      <c r="E12" s="14"/>
      <c r="F12" s="15"/>
    </row>
    <row r="13" spans="1:6" x14ac:dyDescent="0.35">
      <c r="E13" s="9"/>
      <c r="F13" s="10"/>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9CFC2-527B-4816-A11A-3BE576ECA252}">
  <dimension ref="A3:B7"/>
  <sheetViews>
    <sheetView workbookViewId="0">
      <selection activeCell="N13" sqref="E9:N13"/>
    </sheetView>
  </sheetViews>
  <sheetFormatPr defaultRowHeight="14.5" x14ac:dyDescent="0.35"/>
  <cols>
    <col min="1" max="1" width="13.1796875" bestFit="1" customWidth="1"/>
    <col min="2" max="2" width="11.26953125" bestFit="1" customWidth="1"/>
  </cols>
  <sheetData>
    <row r="3" spans="1:2" x14ac:dyDescent="0.35">
      <c r="A3" s="6" t="s">
        <v>10933</v>
      </c>
      <c r="B3" s="7" t="s">
        <v>10940</v>
      </c>
    </row>
    <row r="4" spans="1:2" x14ac:dyDescent="0.35">
      <c r="A4" s="8" t="s">
        <v>32</v>
      </c>
      <c r="B4" s="21">
        <v>0.32300170530281774</v>
      </c>
    </row>
    <row r="5" spans="1:2" x14ac:dyDescent="0.35">
      <c r="A5" s="14" t="s">
        <v>46</v>
      </c>
      <c r="B5" s="22">
        <v>0.31301008302169103</v>
      </c>
    </row>
    <row r="6" spans="1:2" x14ac:dyDescent="0.35">
      <c r="A6" s="14" t="s">
        <v>71</v>
      </c>
      <c r="B6" s="22">
        <v>0.36398821167549117</v>
      </c>
    </row>
    <row r="7" spans="1:2" x14ac:dyDescent="0.35">
      <c r="A7" s="9" t="s">
        <v>10934</v>
      </c>
      <c r="B7" s="2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05A15-E2BA-4760-A3D9-6AB110626172}">
  <dimension ref="A3:E53"/>
  <sheetViews>
    <sheetView topLeftCell="A33" zoomScaleNormal="100" workbookViewId="0">
      <selection activeCell="H53" sqref="H53"/>
    </sheetView>
  </sheetViews>
  <sheetFormatPr defaultRowHeight="14.5" x14ac:dyDescent="0.35"/>
  <cols>
    <col min="1" max="1" width="17.36328125" bestFit="1" customWidth="1"/>
    <col min="2" max="2" width="11.81640625" bestFit="1" customWidth="1"/>
    <col min="4" max="4" width="17.36328125" bestFit="1" customWidth="1"/>
    <col min="5" max="5" width="10.26953125" bestFit="1" customWidth="1"/>
  </cols>
  <sheetData>
    <row r="3" spans="1:5" x14ac:dyDescent="0.35">
      <c r="A3" s="6" t="s">
        <v>10933</v>
      </c>
      <c r="B3" s="7" t="s">
        <v>10940</v>
      </c>
      <c r="D3" t="s">
        <v>11</v>
      </c>
      <c r="E3" t="s">
        <v>18</v>
      </c>
    </row>
    <row r="4" spans="1:5" x14ac:dyDescent="0.35">
      <c r="A4" s="8" t="s">
        <v>358</v>
      </c>
      <c r="B4" s="34">
        <v>19510.639999999992</v>
      </c>
      <c r="D4" t="str">
        <f>A4</f>
        <v>Alabama</v>
      </c>
      <c r="E4" s="20">
        <f>GETPIVOTDATA("Sales",$A$3,"State",A4)</f>
        <v>19510.639999999992</v>
      </c>
    </row>
    <row r="5" spans="1:5" x14ac:dyDescent="0.35">
      <c r="A5" s="14" t="s">
        <v>310</v>
      </c>
      <c r="B5" s="36">
        <v>35282.000999999997</v>
      </c>
      <c r="D5" t="str">
        <f t="shared" ref="D5:D52" si="0">A5</f>
        <v>Arizona</v>
      </c>
      <c r="E5" s="20">
        <f t="shared" ref="E5:E52" si="1">GETPIVOTDATA("Sales",$A$3,"State",A5)</f>
        <v>35282.000999999997</v>
      </c>
    </row>
    <row r="6" spans="1:5" x14ac:dyDescent="0.35">
      <c r="A6" s="14" t="s">
        <v>1707</v>
      </c>
      <c r="B6" s="36">
        <v>11678.129999999997</v>
      </c>
      <c r="D6" t="str">
        <f t="shared" si="0"/>
        <v>Arkansas</v>
      </c>
      <c r="E6" s="20">
        <f t="shared" si="1"/>
        <v>11678.129999999997</v>
      </c>
    </row>
    <row r="7" spans="1:5" x14ac:dyDescent="0.35">
      <c r="A7" s="14" t="s">
        <v>43</v>
      </c>
      <c r="B7" s="36">
        <v>457687.63150000101</v>
      </c>
      <c r="D7" t="str">
        <f t="shared" si="0"/>
        <v>California</v>
      </c>
      <c r="E7" s="20">
        <f t="shared" si="1"/>
        <v>457687.63150000101</v>
      </c>
    </row>
    <row r="8" spans="1:5" x14ac:dyDescent="0.35">
      <c r="A8" s="14" t="s">
        <v>457</v>
      </c>
      <c r="B8" s="36">
        <v>32108.117999999995</v>
      </c>
      <c r="D8" t="str">
        <f t="shared" si="0"/>
        <v>Colorado</v>
      </c>
      <c r="E8" s="20">
        <f t="shared" si="1"/>
        <v>32108.117999999995</v>
      </c>
    </row>
    <row r="9" spans="1:5" x14ac:dyDescent="0.35">
      <c r="A9" s="14" t="s">
        <v>747</v>
      </c>
      <c r="B9" s="36">
        <v>13384.356999999996</v>
      </c>
      <c r="D9" t="str">
        <f t="shared" si="0"/>
        <v>Connecticut</v>
      </c>
      <c r="E9" s="20">
        <f t="shared" si="1"/>
        <v>13384.356999999996</v>
      </c>
    </row>
    <row r="10" spans="1:5" x14ac:dyDescent="0.35">
      <c r="A10" s="14" t="s">
        <v>245</v>
      </c>
      <c r="B10" s="36">
        <v>27451.068999999992</v>
      </c>
      <c r="D10" t="str">
        <f t="shared" si="0"/>
        <v>Delaware</v>
      </c>
      <c r="E10" s="20">
        <f t="shared" si="1"/>
        <v>27451.068999999992</v>
      </c>
    </row>
    <row r="11" spans="1:5" x14ac:dyDescent="0.35">
      <c r="A11" s="14" t="s">
        <v>3034</v>
      </c>
      <c r="B11" s="36">
        <v>2865.0199999999995</v>
      </c>
      <c r="D11" t="str">
        <f t="shared" si="0"/>
        <v>District of Columbia</v>
      </c>
      <c r="E11" s="20">
        <f t="shared" si="1"/>
        <v>2865.0199999999995</v>
      </c>
    </row>
    <row r="12" spans="1:5" x14ac:dyDescent="0.35">
      <c r="A12" s="14" t="s">
        <v>54</v>
      </c>
      <c r="B12" s="36">
        <v>89473.707999999999</v>
      </c>
      <c r="D12" t="str">
        <f t="shared" si="0"/>
        <v>Florida</v>
      </c>
      <c r="E12" s="20">
        <f t="shared" si="1"/>
        <v>89473.707999999999</v>
      </c>
    </row>
    <row r="13" spans="1:5" x14ac:dyDescent="0.35">
      <c r="A13" s="14" t="s">
        <v>1272</v>
      </c>
      <c r="B13" s="36">
        <v>49095.840000000004</v>
      </c>
      <c r="D13" t="str">
        <f t="shared" si="0"/>
        <v>Georgia</v>
      </c>
      <c r="E13" s="20">
        <f t="shared" si="1"/>
        <v>49095.840000000004</v>
      </c>
    </row>
    <row r="14" spans="1:5" x14ac:dyDescent="0.35">
      <c r="A14" s="14" t="s">
        <v>6260</v>
      </c>
      <c r="B14" s="36">
        <v>4382.4860000000017</v>
      </c>
      <c r="D14" t="str">
        <f t="shared" si="0"/>
        <v>Idaho</v>
      </c>
      <c r="E14" s="20">
        <f t="shared" si="1"/>
        <v>4382.4860000000017</v>
      </c>
    </row>
    <row r="15" spans="1:5" x14ac:dyDescent="0.35">
      <c r="A15" s="14" t="s">
        <v>211</v>
      </c>
      <c r="B15" s="36">
        <v>80166.10099999985</v>
      </c>
      <c r="D15" t="str">
        <f t="shared" si="0"/>
        <v>Illinois</v>
      </c>
      <c r="E15" s="20">
        <f t="shared" si="1"/>
        <v>80166.10099999985</v>
      </c>
    </row>
    <row r="16" spans="1:5" x14ac:dyDescent="0.35">
      <c r="A16" s="14" t="s">
        <v>254</v>
      </c>
      <c r="B16" s="36">
        <v>53555.360000000001</v>
      </c>
      <c r="D16" t="str">
        <f t="shared" si="0"/>
        <v>Indiana</v>
      </c>
      <c r="E16" s="20">
        <f t="shared" si="1"/>
        <v>53555.360000000001</v>
      </c>
    </row>
    <row r="17" spans="1:5" x14ac:dyDescent="0.35">
      <c r="A17" s="14" t="s">
        <v>489</v>
      </c>
      <c r="B17" s="36">
        <v>4579.7599999999993</v>
      </c>
      <c r="D17" t="str">
        <f t="shared" si="0"/>
        <v>Iowa</v>
      </c>
      <c r="E17" s="20">
        <f t="shared" si="1"/>
        <v>4579.7599999999993</v>
      </c>
    </row>
    <row r="18" spans="1:5" x14ac:dyDescent="0.35">
      <c r="A18" s="14" t="s">
        <v>4530</v>
      </c>
      <c r="B18" s="36">
        <v>2914.31</v>
      </c>
      <c r="D18" t="str">
        <f t="shared" si="0"/>
        <v>Kansas</v>
      </c>
      <c r="E18" s="20">
        <f t="shared" si="1"/>
        <v>2914.31</v>
      </c>
    </row>
    <row r="19" spans="1:5" x14ac:dyDescent="0.35">
      <c r="A19" s="14" t="s">
        <v>29</v>
      </c>
      <c r="B19" s="36">
        <v>36591.749999999971</v>
      </c>
      <c r="D19" t="str">
        <f t="shared" si="0"/>
        <v>Kentucky</v>
      </c>
      <c r="E19" s="20">
        <f t="shared" si="1"/>
        <v>36591.749999999971</v>
      </c>
    </row>
    <row r="20" spans="1:5" x14ac:dyDescent="0.35">
      <c r="A20" s="14" t="s">
        <v>736</v>
      </c>
      <c r="B20" s="36">
        <v>9217.0299999999988</v>
      </c>
      <c r="D20" t="str">
        <f t="shared" si="0"/>
        <v>Louisiana</v>
      </c>
      <c r="E20" s="20">
        <f t="shared" si="1"/>
        <v>9217.0299999999988</v>
      </c>
    </row>
    <row r="21" spans="1:5" x14ac:dyDescent="0.35">
      <c r="A21" s="14" t="s">
        <v>5235</v>
      </c>
      <c r="B21" s="36">
        <v>1270.53</v>
      </c>
      <c r="D21" t="str">
        <f t="shared" si="0"/>
        <v>Maine</v>
      </c>
      <c r="E21" s="20">
        <f t="shared" si="1"/>
        <v>1270.53</v>
      </c>
    </row>
    <row r="22" spans="1:5" x14ac:dyDescent="0.35">
      <c r="A22" s="14" t="s">
        <v>2735</v>
      </c>
      <c r="B22" s="36">
        <v>23705.523000000005</v>
      </c>
      <c r="D22" t="str">
        <f t="shared" si="0"/>
        <v>Maryland</v>
      </c>
      <c r="E22" s="20">
        <f t="shared" si="1"/>
        <v>23705.523000000005</v>
      </c>
    </row>
    <row r="23" spans="1:5" x14ac:dyDescent="0.35">
      <c r="A23" s="14" t="s">
        <v>1245</v>
      </c>
      <c r="B23" s="36">
        <v>28634.43399999999</v>
      </c>
      <c r="D23" t="str">
        <f t="shared" si="0"/>
        <v>Massachusetts</v>
      </c>
      <c r="E23" s="20">
        <f t="shared" si="1"/>
        <v>28634.43399999999</v>
      </c>
    </row>
    <row r="24" spans="1:5" x14ac:dyDescent="0.35">
      <c r="A24" s="14" t="s">
        <v>238</v>
      </c>
      <c r="B24" s="36">
        <v>76269.614000000016</v>
      </c>
      <c r="D24" t="str">
        <f t="shared" si="0"/>
        <v>Michigan</v>
      </c>
      <c r="E24" s="20">
        <f t="shared" si="1"/>
        <v>76269.614000000016</v>
      </c>
    </row>
    <row r="25" spans="1:5" x14ac:dyDescent="0.35">
      <c r="A25" s="14" t="s">
        <v>229</v>
      </c>
      <c r="B25" s="36">
        <v>29863.149999999994</v>
      </c>
      <c r="D25" t="str">
        <f t="shared" si="0"/>
        <v>Minnesota</v>
      </c>
      <c r="E25" s="20">
        <f t="shared" si="1"/>
        <v>29863.149999999994</v>
      </c>
    </row>
    <row r="26" spans="1:5" x14ac:dyDescent="0.35">
      <c r="A26" s="14" t="s">
        <v>1487</v>
      </c>
      <c r="B26" s="36">
        <v>10771.34</v>
      </c>
      <c r="D26" t="str">
        <f t="shared" si="0"/>
        <v>Mississippi</v>
      </c>
      <c r="E26" s="20">
        <f t="shared" si="1"/>
        <v>10771.34</v>
      </c>
    </row>
    <row r="27" spans="1:5" x14ac:dyDescent="0.35">
      <c r="A27" s="14" t="s">
        <v>596</v>
      </c>
      <c r="B27" s="36">
        <v>22205.149999999998</v>
      </c>
      <c r="D27" t="str">
        <f t="shared" si="0"/>
        <v>Missouri</v>
      </c>
      <c r="E27" s="20">
        <f t="shared" si="1"/>
        <v>22205.149999999998</v>
      </c>
    </row>
    <row r="28" spans="1:5" x14ac:dyDescent="0.35">
      <c r="A28" s="14" t="s">
        <v>1762</v>
      </c>
      <c r="B28" s="36">
        <v>5589.3519999999971</v>
      </c>
      <c r="D28" t="str">
        <f t="shared" si="0"/>
        <v>Montana</v>
      </c>
      <c r="E28" s="20">
        <f t="shared" si="1"/>
        <v>5589.3519999999971</v>
      </c>
    </row>
    <row r="29" spans="1:5" x14ac:dyDescent="0.35">
      <c r="A29" s="14" t="s">
        <v>138</v>
      </c>
      <c r="B29" s="36">
        <v>7464.9299999999985</v>
      </c>
      <c r="D29" t="str">
        <f t="shared" si="0"/>
        <v>Nebraska</v>
      </c>
      <c r="E29" s="20">
        <f t="shared" si="1"/>
        <v>7464.9299999999985</v>
      </c>
    </row>
    <row r="30" spans="1:5" x14ac:dyDescent="0.35">
      <c r="A30" s="14" t="s">
        <v>1392</v>
      </c>
      <c r="B30" s="36">
        <v>16729.101999999999</v>
      </c>
      <c r="D30" t="str">
        <f t="shared" si="0"/>
        <v>Nevada</v>
      </c>
      <c r="E30" s="20">
        <f t="shared" si="1"/>
        <v>16729.101999999999</v>
      </c>
    </row>
    <row r="31" spans="1:5" x14ac:dyDescent="0.35">
      <c r="A31" s="14" t="s">
        <v>2694</v>
      </c>
      <c r="B31" s="36">
        <v>7292.5239999999994</v>
      </c>
      <c r="D31" t="str">
        <f t="shared" si="0"/>
        <v>New Hampshire</v>
      </c>
      <c r="E31" s="20">
        <f t="shared" si="1"/>
        <v>7292.5239999999994</v>
      </c>
    </row>
    <row r="32" spans="1:5" x14ac:dyDescent="0.35">
      <c r="A32" s="14" t="s">
        <v>788</v>
      </c>
      <c r="B32" s="36">
        <v>35764.312000000013</v>
      </c>
      <c r="D32" t="str">
        <f t="shared" si="0"/>
        <v>New Jersey</v>
      </c>
      <c r="E32" s="20">
        <f t="shared" si="1"/>
        <v>35764.312000000013</v>
      </c>
    </row>
    <row r="33" spans="1:5" x14ac:dyDescent="0.35">
      <c r="A33" s="14" t="s">
        <v>668</v>
      </c>
      <c r="B33" s="36">
        <v>4783.5220000000008</v>
      </c>
      <c r="D33" t="str">
        <f t="shared" si="0"/>
        <v>New Mexico</v>
      </c>
      <c r="E33" s="20">
        <f t="shared" si="1"/>
        <v>4783.5220000000008</v>
      </c>
    </row>
    <row r="34" spans="1:5" x14ac:dyDescent="0.35">
      <c r="A34" s="14" t="s">
        <v>267</v>
      </c>
      <c r="B34" s="36">
        <v>310876.27099999978</v>
      </c>
      <c r="D34" t="str">
        <f t="shared" si="0"/>
        <v>New York</v>
      </c>
      <c r="E34" s="20">
        <f t="shared" si="1"/>
        <v>310876.27099999978</v>
      </c>
    </row>
    <row r="35" spans="1:5" x14ac:dyDescent="0.35">
      <c r="A35" s="14" t="s">
        <v>88</v>
      </c>
      <c r="B35" s="36">
        <v>55603.163999999968</v>
      </c>
      <c r="D35" t="str">
        <f t="shared" si="0"/>
        <v>North Carolina</v>
      </c>
      <c r="E35" s="20">
        <f t="shared" si="1"/>
        <v>55603.163999999968</v>
      </c>
    </row>
    <row r="36" spans="1:5" x14ac:dyDescent="0.35">
      <c r="A36" s="14" t="s">
        <v>7449</v>
      </c>
      <c r="B36" s="36">
        <v>919.91</v>
      </c>
      <c r="D36" t="str">
        <f t="shared" si="0"/>
        <v>North Dakota</v>
      </c>
      <c r="E36" s="20">
        <f t="shared" si="1"/>
        <v>919.91</v>
      </c>
    </row>
    <row r="37" spans="1:5" x14ac:dyDescent="0.35">
      <c r="A37" s="14" t="s">
        <v>498</v>
      </c>
      <c r="B37" s="36">
        <v>78258.135999999926</v>
      </c>
      <c r="D37" t="str">
        <f t="shared" si="0"/>
        <v>Ohio</v>
      </c>
      <c r="E37" s="20">
        <f t="shared" si="1"/>
        <v>78258.135999999926</v>
      </c>
    </row>
    <row r="38" spans="1:5" x14ac:dyDescent="0.35">
      <c r="A38" s="14" t="s">
        <v>649</v>
      </c>
      <c r="B38" s="36">
        <v>19683.390000000003</v>
      </c>
      <c r="D38" t="str">
        <f t="shared" si="0"/>
        <v>Oklahoma</v>
      </c>
      <c r="E38" s="20">
        <f t="shared" si="1"/>
        <v>19683.390000000003</v>
      </c>
    </row>
    <row r="39" spans="1:5" x14ac:dyDescent="0.35">
      <c r="A39" s="14" t="s">
        <v>420</v>
      </c>
      <c r="B39" s="36">
        <v>17431.149999999991</v>
      </c>
      <c r="D39" t="str">
        <f t="shared" si="0"/>
        <v>Oregon</v>
      </c>
      <c r="E39" s="20">
        <f t="shared" si="1"/>
        <v>17431.149999999991</v>
      </c>
    </row>
    <row r="40" spans="1:5" x14ac:dyDescent="0.35">
      <c r="A40" s="14" t="s">
        <v>147</v>
      </c>
      <c r="B40" s="36">
        <v>116511.91400000003</v>
      </c>
      <c r="D40" t="str">
        <f t="shared" si="0"/>
        <v>Pennsylvania</v>
      </c>
      <c r="E40" s="20">
        <f t="shared" si="1"/>
        <v>116511.91400000003</v>
      </c>
    </row>
    <row r="41" spans="1:5" x14ac:dyDescent="0.35">
      <c r="A41" s="14" t="s">
        <v>1399</v>
      </c>
      <c r="B41" s="36">
        <v>22627.955999999995</v>
      </c>
      <c r="D41" t="str">
        <f t="shared" si="0"/>
        <v>Rhode Island</v>
      </c>
      <c r="E41" s="20">
        <f t="shared" si="1"/>
        <v>22627.955999999995</v>
      </c>
    </row>
    <row r="42" spans="1:5" x14ac:dyDescent="0.35">
      <c r="A42" s="14" t="s">
        <v>383</v>
      </c>
      <c r="B42" s="36">
        <v>8481.7099999999991</v>
      </c>
      <c r="D42" t="str">
        <f t="shared" si="0"/>
        <v>South Carolina</v>
      </c>
      <c r="E42" s="20">
        <f t="shared" si="1"/>
        <v>8481.7099999999991</v>
      </c>
    </row>
    <row r="43" spans="1:5" x14ac:dyDescent="0.35">
      <c r="A43" s="14" t="s">
        <v>5326</v>
      </c>
      <c r="B43" s="36">
        <v>1315.5600000000002</v>
      </c>
      <c r="D43" t="str">
        <f t="shared" si="0"/>
        <v>South Dakota</v>
      </c>
      <c r="E43" s="20">
        <f t="shared" si="1"/>
        <v>1315.5600000000002</v>
      </c>
    </row>
    <row r="44" spans="1:5" x14ac:dyDescent="0.35">
      <c r="A44" s="14" t="s">
        <v>335</v>
      </c>
      <c r="B44" s="36">
        <v>30661.872999999981</v>
      </c>
      <c r="D44" t="str">
        <f t="shared" si="0"/>
        <v>Tennessee</v>
      </c>
      <c r="E44" s="20">
        <f t="shared" si="1"/>
        <v>30661.872999999981</v>
      </c>
    </row>
    <row r="45" spans="1:5" x14ac:dyDescent="0.35">
      <c r="A45" s="14" t="s">
        <v>104</v>
      </c>
      <c r="B45" s="36">
        <v>170188.04580000002</v>
      </c>
      <c r="D45" t="str">
        <f t="shared" si="0"/>
        <v>Texas</v>
      </c>
      <c r="E45" s="20">
        <f t="shared" si="1"/>
        <v>170188.04580000002</v>
      </c>
    </row>
    <row r="46" spans="1:5" x14ac:dyDescent="0.35">
      <c r="A46" s="14" t="s">
        <v>121</v>
      </c>
      <c r="B46" s="36">
        <v>11220.055999999999</v>
      </c>
      <c r="D46" t="str">
        <f t="shared" si="0"/>
        <v>Utah</v>
      </c>
      <c r="E46" s="20">
        <f t="shared" si="1"/>
        <v>11220.055999999999</v>
      </c>
    </row>
    <row r="47" spans="1:5" x14ac:dyDescent="0.35">
      <c r="A47" s="14" t="s">
        <v>5203</v>
      </c>
      <c r="B47" s="36">
        <v>8929.369999999999</v>
      </c>
      <c r="D47" t="str">
        <f t="shared" si="0"/>
        <v>Vermont</v>
      </c>
      <c r="E47" s="20">
        <f t="shared" si="1"/>
        <v>8929.369999999999</v>
      </c>
    </row>
    <row r="48" spans="1:5" x14ac:dyDescent="0.35">
      <c r="A48" s="14" t="s">
        <v>319</v>
      </c>
      <c r="B48" s="36">
        <v>70636.719999999987</v>
      </c>
      <c r="D48" t="str">
        <f t="shared" si="0"/>
        <v>Virginia</v>
      </c>
      <c r="E48" s="20">
        <f t="shared" si="1"/>
        <v>70636.719999999987</v>
      </c>
    </row>
    <row r="49" spans="1:5" x14ac:dyDescent="0.35">
      <c r="A49" s="14" t="s">
        <v>96</v>
      </c>
      <c r="B49" s="36">
        <v>138641.26999999993</v>
      </c>
      <c r="D49" t="str">
        <f t="shared" si="0"/>
        <v>Washington</v>
      </c>
      <c r="E49" s="20">
        <f t="shared" si="1"/>
        <v>138641.26999999993</v>
      </c>
    </row>
    <row r="50" spans="1:5" x14ac:dyDescent="0.35">
      <c r="A50" s="14" t="s">
        <v>9726</v>
      </c>
      <c r="B50" s="36">
        <v>1209.8240000000001</v>
      </c>
      <c r="D50" t="str">
        <f t="shared" si="0"/>
        <v>West Virginia</v>
      </c>
      <c r="E50" s="20">
        <f t="shared" si="1"/>
        <v>1209.8240000000001</v>
      </c>
    </row>
    <row r="51" spans="1:5" x14ac:dyDescent="0.35">
      <c r="A51" s="14" t="s">
        <v>114</v>
      </c>
      <c r="B51" s="36">
        <v>32114.610000000019</v>
      </c>
      <c r="D51" t="str">
        <f t="shared" si="0"/>
        <v>Wisconsin</v>
      </c>
      <c r="E51" s="20">
        <f t="shared" si="1"/>
        <v>32114.610000000019</v>
      </c>
    </row>
    <row r="52" spans="1:5" x14ac:dyDescent="0.35">
      <c r="A52" s="14" t="s">
        <v>8542</v>
      </c>
      <c r="B52" s="36">
        <v>1603.1360000000002</v>
      </c>
      <c r="D52" t="str">
        <f t="shared" si="0"/>
        <v>Wyoming</v>
      </c>
      <c r="E52" s="20">
        <f t="shared" si="1"/>
        <v>1603.1360000000002</v>
      </c>
    </row>
    <row r="53" spans="1:5" x14ac:dyDescent="0.35">
      <c r="A53" s="9" t="s">
        <v>10934</v>
      </c>
      <c r="B53" s="35">
        <v>2297200.8603000003</v>
      </c>
      <c r="E53" s="2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B12E3-076C-4A46-900E-23CABC7FAC73}">
  <dimension ref="A3:B9"/>
  <sheetViews>
    <sheetView workbookViewId="0">
      <selection activeCell="I21" sqref="I21"/>
    </sheetView>
  </sheetViews>
  <sheetFormatPr defaultRowHeight="14.5" x14ac:dyDescent="0.35"/>
  <cols>
    <col min="1" max="1" width="12.36328125" bestFit="1" customWidth="1"/>
    <col min="2" max="2" width="11.26953125" bestFit="1" customWidth="1"/>
  </cols>
  <sheetData>
    <row r="3" spans="1:2" x14ac:dyDescent="0.35">
      <c r="A3" s="6" t="s">
        <v>10933</v>
      </c>
      <c r="B3" s="7" t="s">
        <v>10940</v>
      </c>
    </row>
    <row r="4" spans="1:2" x14ac:dyDescent="0.35">
      <c r="A4" s="8" t="s">
        <v>72</v>
      </c>
      <c r="B4" s="34">
        <v>330007.05400000012</v>
      </c>
    </row>
    <row r="5" spans="1:2" x14ac:dyDescent="0.35">
      <c r="A5" s="14" t="s">
        <v>36</v>
      </c>
      <c r="B5" s="36">
        <v>328449.1030000007</v>
      </c>
    </row>
    <row r="6" spans="1:2" x14ac:dyDescent="0.35">
      <c r="A6" s="14" t="s">
        <v>59</v>
      </c>
      <c r="B6" s="36">
        <v>223843.60800000012</v>
      </c>
    </row>
    <row r="7" spans="1:2" x14ac:dyDescent="0.35">
      <c r="A7" s="14" t="s">
        <v>56</v>
      </c>
      <c r="B7" s="36">
        <v>206965.53200000009</v>
      </c>
    </row>
    <row r="8" spans="1:2" x14ac:dyDescent="0.35">
      <c r="A8" s="14" t="s">
        <v>75</v>
      </c>
      <c r="B8" s="36">
        <v>203412.73300000009</v>
      </c>
    </row>
    <row r="9" spans="1:2" x14ac:dyDescent="0.35">
      <c r="A9" s="9" t="s">
        <v>10934</v>
      </c>
      <c r="B9" s="35">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714D5-0E27-4132-A1F1-2128226D5A09}">
  <dimension ref="A3:N17"/>
  <sheetViews>
    <sheetView zoomScale="55" zoomScaleNormal="55" workbookViewId="0">
      <selection activeCell="Y26" sqref="Y26"/>
    </sheetView>
  </sheetViews>
  <sheetFormatPr defaultRowHeight="14.5" x14ac:dyDescent="0.35"/>
  <cols>
    <col min="1" max="1" width="15.453125" bestFit="1" customWidth="1"/>
    <col min="2" max="2" width="12.6328125" bestFit="1" customWidth="1"/>
    <col min="4" max="4" width="15.453125" bestFit="1" customWidth="1"/>
    <col min="5" max="5" width="12.453125" bestFit="1" customWidth="1"/>
    <col min="7" max="8" width="15.453125" bestFit="1" customWidth="1"/>
    <col min="9" max="9" width="14.36328125" bestFit="1" customWidth="1"/>
    <col min="10" max="10" width="15.453125" bestFit="1" customWidth="1"/>
    <col min="11" max="11" width="19.08984375" bestFit="1" customWidth="1"/>
    <col min="13" max="13" width="15.453125" bestFit="1" customWidth="1"/>
    <col min="14" max="14" width="19.6328125" bestFit="1" customWidth="1"/>
  </cols>
  <sheetData>
    <row r="3" spans="1:14" x14ac:dyDescent="0.35">
      <c r="A3" s="6" t="s">
        <v>10933</v>
      </c>
      <c r="B3" s="7" t="s">
        <v>10940</v>
      </c>
      <c r="D3" s="6" t="s">
        <v>10933</v>
      </c>
      <c r="E3" s="7" t="s">
        <v>10939</v>
      </c>
      <c r="G3" s="6" t="s">
        <v>10933</v>
      </c>
      <c r="H3" s="7" t="s">
        <v>10953</v>
      </c>
      <c r="J3" s="6" t="s">
        <v>10933</v>
      </c>
      <c r="K3" s="7" t="s">
        <v>10954</v>
      </c>
      <c r="M3" s="6" t="s">
        <v>10933</v>
      </c>
      <c r="N3" s="7" t="s">
        <v>10955</v>
      </c>
    </row>
    <row r="4" spans="1:14" x14ac:dyDescent="0.35">
      <c r="A4" s="8" t="s">
        <v>10941</v>
      </c>
      <c r="B4" s="34">
        <v>95365.937600000019</v>
      </c>
      <c r="D4" s="8" t="s">
        <v>10941</v>
      </c>
      <c r="E4" s="34">
        <v>9199.2699999999986</v>
      </c>
      <c r="G4" s="8" t="s">
        <v>10941</v>
      </c>
      <c r="H4" s="34">
        <v>1500</v>
      </c>
      <c r="J4" s="8" t="s">
        <v>10941</v>
      </c>
      <c r="K4" s="34">
        <v>387</v>
      </c>
      <c r="M4" s="8" t="s">
        <v>10941</v>
      </c>
      <c r="N4" s="34">
        <v>9.6462848596792869E-2</v>
      </c>
    </row>
    <row r="5" spans="1:14" x14ac:dyDescent="0.35">
      <c r="A5" s="8" t="s">
        <v>10942</v>
      </c>
      <c r="B5" s="34">
        <v>60172.649400000024</v>
      </c>
      <c r="D5" s="8" t="s">
        <v>10942</v>
      </c>
      <c r="E5" s="34">
        <v>10288.898699999991</v>
      </c>
      <c r="G5" s="8" t="s">
        <v>10942</v>
      </c>
      <c r="H5" s="34">
        <v>1068</v>
      </c>
      <c r="J5" s="8" t="s">
        <v>10942</v>
      </c>
      <c r="K5" s="34">
        <v>301</v>
      </c>
      <c r="M5" s="14" t="s">
        <v>10942</v>
      </c>
      <c r="N5" s="36">
        <v>0.17098962406664425</v>
      </c>
    </row>
    <row r="6" spans="1:14" x14ac:dyDescent="0.35">
      <c r="A6" s="8" t="s">
        <v>10943</v>
      </c>
      <c r="B6" s="34">
        <v>199252.98399999991</v>
      </c>
      <c r="D6" s="8" t="s">
        <v>10943</v>
      </c>
      <c r="E6" s="34">
        <v>26806.573700000015</v>
      </c>
      <c r="G6" s="8" t="s">
        <v>10943</v>
      </c>
      <c r="H6" s="34">
        <v>2491</v>
      </c>
      <c r="J6" s="8" t="s">
        <v>10943</v>
      </c>
      <c r="K6" s="34">
        <v>680</v>
      </c>
      <c r="M6" s="14" t="s">
        <v>10943</v>
      </c>
      <c r="N6" s="36">
        <v>0.13453536886554246</v>
      </c>
    </row>
    <row r="7" spans="1:14" x14ac:dyDescent="0.35">
      <c r="A7" s="8" t="s">
        <v>10944</v>
      </c>
      <c r="B7" s="34">
        <v>141851.5674</v>
      </c>
      <c r="D7" s="8" t="s">
        <v>10944</v>
      </c>
      <c r="E7" s="34">
        <v>13437.806799999998</v>
      </c>
      <c r="G7" s="8" t="s">
        <v>10944</v>
      </c>
      <c r="H7" s="34">
        <v>2441</v>
      </c>
      <c r="J7" s="8" t="s">
        <v>10944</v>
      </c>
      <c r="K7" s="34">
        <v>663</v>
      </c>
      <c r="M7" s="14" t="s">
        <v>10944</v>
      </c>
      <c r="N7" s="36">
        <v>9.4731465053942004E-2</v>
      </c>
    </row>
    <row r="8" spans="1:14" x14ac:dyDescent="0.35">
      <c r="A8" s="8" t="s">
        <v>10945</v>
      </c>
      <c r="B8" s="34">
        <v>156122.28669999994</v>
      </c>
      <c r="D8" s="8" t="s">
        <v>10945</v>
      </c>
      <c r="E8" s="34">
        <v>22308.51279999999</v>
      </c>
      <c r="G8" s="8" t="s">
        <v>10945</v>
      </c>
      <c r="H8" s="34">
        <v>2850</v>
      </c>
      <c r="J8" s="8" t="s">
        <v>10945</v>
      </c>
      <c r="K8" s="34">
        <v>750</v>
      </c>
      <c r="M8" s="14" t="s">
        <v>10945</v>
      </c>
      <c r="N8" s="36">
        <v>0.14289127626517142</v>
      </c>
    </row>
    <row r="9" spans="1:14" x14ac:dyDescent="0.35">
      <c r="A9" s="8" t="s">
        <v>10946</v>
      </c>
      <c r="B9" s="34">
        <v>147082.61130000011</v>
      </c>
      <c r="D9" s="8" t="s">
        <v>10946</v>
      </c>
      <c r="E9" s="34">
        <v>20899.334500000012</v>
      </c>
      <c r="G9" s="8" t="s">
        <v>10946</v>
      </c>
      <c r="H9" s="34">
        <v>2644</v>
      </c>
      <c r="J9" s="8" t="s">
        <v>10946</v>
      </c>
      <c r="K9" s="34">
        <v>709</v>
      </c>
      <c r="M9" s="14" t="s">
        <v>10946</v>
      </c>
      <c r="N9" s="36">
        <v>0.1420924901678027</v>
      </c>
    </row>
    <row r="10" spans="1:14" x14ac:dyDescent="0.35">
      <c r="A10" s="8" t="s">
        <v>10947</v>
      </c>
      <c r="B10" s="34">
        <v>149580.83800000031</v>
      </c>
      <c r="D10" s="8" t="s">
        <v>10947</v>
      </c>
      <c r="E10" s="34">
        <v>13535.38299999998</v>
      </c>
      <c r="G10" s="8" t="s">
        <v>10947</v>
      </c>
      <c r="H10" s="34">
        <v>2705</v>
      </c>
      <c r="J10" s="8" t="s">
        <v>10947</v>
      </c>
      <c r="K10" s="34">
        <v>708</v>
      </c>
      <c r="M10" s="14" t="s">
        <v>10947</v>
      </c>
      <c r="N10" s="36">
        <v>9.0488749635163512E-2</v>
      </c>
    </row>
    <row r="11" spans="1:14" x14ac:dyDescent="0.35">
      <c r="A11" s="8" t="s">
        <v>10948</v>
      </c>
      <c r="B11" s="34">
        <v>159589.45099999988</v>
      </c>
      <c r="D11" s="8" t="s">
        <v>10948</v>
      </c>
      <c r="E11" s="34">
        <v>21896.715399999972</v>
      </c>
      <c r="G11" s="8" t="s">
        <v>10948</v>
      </c>
      <c r="H11" s="34">
        <v>2796</v>
      </c>
      <c r="J11" s="8" t="s">
        <v>10948</v>
      </c>
      <c r="K11" s="34">
        <v>710</v>
      </c>
      <c r="M11" s="14" t="s">
        <v>10948</v>
      </c>
      <c r="N11" s="36">
        <v>0.13720653378273723</v>
      </c>
    </row>
    <row r="12" spans="1:14" x14ac:dyDescent="0.35">
      <c r="A12" s="8" t="s">
        <v>10949</v>
      </c>
      <c r="B12" s="34">
        <v>309770.09970000025</v>
      </c>
      <c r="D12" s="8" t="s">
        <v>10949</v>
      </c>
      <c r="E12" s="34">
        <v>37293.192500000034</v>
      </c>
      <c r="G12" s="8" t="s">
        <v>10949</v>
      </c>
      <c r="H12" s="34">
        <v>5073</v>
      </c>
      <c r="J12" s="8" t="s">
        <v>10949</v>
      </c>
      <c r="K12" s="34">
        <v>1386</v>
      </c>
      <c r="M12" s="14" t="s">
        <v>10949</v>
      </c>
      <c r="N12" s="36">
        <v>0.12038990379031732</v>
      </c>
    </row>
    <row r="13" spans="1:14" x14ac:dyDescent="0.35">
      <c r="A13" s="8" t="s">
        <v>10950</v>
      </c>
      <c r="B13" s="34">
        <v>197115.20170000009</v>
      </c>
      <c r="D13" s="8" t="s">
        <v>10950</v>
      </c>
      <c r="E13" s="34">
        <v>31469.663800000035</v>
      </c>
      <c r="G13" s="8" t="s">
        <v>10950</v>
      </c>
      <c r="H13" s="34">
        <v>3095</v>
      </c>
      <c r="J13" s="8" t="s">
        <v>10950</v>
      </c>
      <c r="K13" s="34">
        <v>817</v>
      </c>
      <c r="M13" s="14" t="s">
        <v>10950</v>
      </c>
      <c r="N13" s="36">
        <v>0.15965112547684351</v>
      </c>
    </row>
    <row r="14" spans="1:14" x14ac:dyDescent="0.35">
      <c r="A14" s="8" t="s">
        <v>10951</v>
      </c>
      <c r="B14" s="34">
        <v>349120.07400000008</v>
      </c>
      <c r="D14" s="8" t="s">
        <v>10951</v>
      </c>
      <c r="E14" s="34">
        <v>35825.536599999927</v>
      </c>
      <c r="G14" s="8" t="s">
        <v>10951</v>
      </c>
      <c r="H14" s="34">
        <v>5741</v>
      </c>
      <c r="J14" s="8" t="s">
        <v>10951</v>
      </c>
      <c r="K14" s="34">
        <v>1462</v>
      </c>
      <c r="M14" s="14" t="s">
        <v>10951</v>
      </c>
      <c r="N14" s="36">
        <v>0.10261666191099604</v>
      </c>
    </row>
    <row r="15" spans="1:14" x14ac:dyDescent="0.35">
      <c r="A15" s="8" t="s">
        <v>10952</v>
      </c>
      <c r="B15" s="34">
        <v>332177.15950000001</v>
      </c>
      <c r="D15" s="8" t="s">
        <v>10952</v>
      </c>
      <c r="E15" s="34">
        <v>43436.13390000003</v>
      </c>
      <c r="G15" s="8" t="s">
        <v>10952</v>
      </c>
      <c r="H15" s="34">
        <v>5469</v>
      </c>
      <c r="J15" s="8" t="s">
        <v>10952</v>
      </c>
      <c r="K15" s="34">
        <v>1421</v>
      </c>
      <c r="M15" s="14" t="s">
        <v>10952</v>
      </c>
      <c r="N15" s="36">
        <v>0.13076195234308405</v>
      </c>
    </row>
    <row r="16" spans="1:14" x14ac:dyDescent="0.35">
      <c r="A16" s="9" t="s">
        <v>10934</v>
      </c>
      <c r="B16" s="35">
        <v>2297200.8603000008</v>
      </c>
      <c r="D16" s="9" t="s">
        <v>10934</v>
      </c>
      <c r="E16" s="35">
        <v>286397.02169999998</v>
      </c>
      <c r="G16" s="9" t="s">
        <v>10934</v>
      </c>
      <c r="H16" s="35">
        <v>37873</v>
      </c>
      <c r="J16" s="9" t="s">
        <v>10934</v>
      </c>
      <c r="K16" s="35">
        <v>9994</v>
      </c>
      <c r="M16" s="9" t="s">
        <v>10934</v>
      </c>
      <c r="N16" s="35">
        <v>0.12467217240315856</v>
      </c>
    </row>
    <row r="17" spans="2:14" x14ac:dyDescent="0.35">
      <c r="B17" s="25">
        <f>GETPIVOTDATA("Sales",$A$3)</f>
        <v>2297200.8603000008</v>
      </c>
      <c r="E17" s="25">
        <f>GETPIVOTDATA("Profit",$D$3)</f>
        <v>286397.02169999998</v>
      </c>
      <c r="H17" s="25">
        <f>GETPIVOTDATA("Quantity",$G$3)</f>
        <v>37873</v>
      </c>
      <c r="K17" s="24">
        <f>GETPIVOTDATA("Order Date",$J$3)</f>
        <v>9994</v>
      </c>
      <c r="N17" s="2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61006-00E6-4DB0-894A-7809DD91B926}">
  <dimension ref="A3:L8"/>
  <sheetViews>
    <sheetView zoomScale="85" zoomScaleNormal="85" workbookViewId="0">
      <selection activeCell="K8" sqref="K8"/>
    </sheetView>
  </sheetViews>
  <sheetFormatPr defaultRowHeight="14.5" x14ac:dyDescent="0.35"/>
  <cols>
    <col min="1" max="1" width="12.36328125" bestFit="1" customWidth="1"/>
    <col min="2" max="2" width="11.81640625" bestFit="1" customWidth="1"/>
    <col min="3" max="3" width="15.7265625" customWidth="1"/>
    <col min="4" max="4" width="11.81640625" bestFit="1" customWidth="1"/>
    <col min="5" max="5" width="14.36328125" bestFit="1" customWidth="1"/>
    <col min="6" max="6" width="18.1796875" bestFit="1" customWidth="1"/>
    <col min="8" max="11" width="9.26953125" bestFit="1" customWidth="1"/>
    <col min="12" max="12" width="8.6328125" bestFit="1" customWidth="1"/>
  </cols>
  <sheetData>
    <row r="3" spans="1:12" x14ac:dyDescent="0.35">
      <c r="A3" s="6" t="s">
        <v>10933</v>
      </c>
      <c r="B3" s="5" t="s">
        <v>10940</v>
      </c>
      <c r="C3" s="27" t="s">
        <v>10956</v>
      </c>
      <c r="D3" s="27" t="s">
        <v>10939</v>
      </c>
      <c r="E3" s="27" t="s">
        <v>10953</v>
      </c>
      <c r="F3" s="11" t="s">
        <v>10955</v>
      </c>
    </row>
    <row r="4" spans="1:12" x14ac:dyDescent="0.35">
      <c r="A4" s="8" t="s">
        <v>10935</v>
      </c>
      <c r="B4" s="5">
        <v>484247.49810000096</v>
      </c>
      <c r="C4" s="27">
        <v>1993</v>
      </c>
      <c r="D4" s="27">
        <v>49543.974100000007</v>
      </c>
      <c r="E4" s="27">
        <v>7581</v>
      </c>
      <c r="F4" s="11">
        <v>0.10231126499236715</v>
      </c>
    </row>
    <row r="5" spans="1:12" x14ac:dyDescent="0.35">
      <c r="A5" s="14" t="s">
        <v>10936</v>
      </c>
      <c r="B5" s="12">
        <v>470532.50899999985</v>
      </c>
      <c r="C5" s="28">
        <v>2102</v>
      </c>
      <c r="D5" s="28">
        <v>61618.603700000051</v>
      </c>
      <c r="E5" s="28">
        <v>7979</v>
      </c>
      <c r="F5" s="13">
        <v>0.13095504034557592</v>
      </c>
    </row>
    <row r="6" spans="1:12" x14ac:dyDescent="0.35">
      <c r="A6" s="14" t="s">
        <v>10937</v>
      </c>
      <c r="B6" s="12">
        <v>608473.83000000066</v>
      </c>
      <c r="C6" s="28">
        <v>2580</v>
      </c>
      <c r="D6" s="28">
        <v>81726.930800000177</v>
      </c>
      <c r="E6" s="28">
        <v>9810</v>
      </c>
      <c r="F6" s="13">
        <v>0.13431461924993568</v>
      </c>
    </row>
    <row r="7" spans="1:12" x14ac:dyDescent="0.35">
      <c r="A7" s="29" t="s">
        <v>10938</v>
      </c>
      <c r="B7" s="30">
        <v>733947.0231999997</v>
      </c>
      <c r="C7" s="31">
        <v>3319</v>
      </c>
      <c r="D7" s="31">
        <v>93507.513099999967</v>
      </c>
      <c r="E7" s="31">
        <v>12503</v>
      </c>
      <c r="F7" s="32">
        <v>0.12740362743390987</v>
      </c>
    </row>
    <row r="8" spans="1:12" x14ac:dyDescent="0.35">
      <c r="H8" s="33">
        <f>(GETPIVOTDATA("Sum of Sales",$A$3,"Years (Order Date)",2014)/GETPIVOTDATA("Sum of Sales",$A$3,"Years (Order Date)",2013))-1</f>
        <v>0.20620967905883303</v>
      </c>
      <c r="I8" s="33">
        <f>(GETPIVOTDATA("Count of Order ID",$A$3,"Years (Order Date)",2014)/GETPIVOTDATA("Count of Order ID",$A$3,"Years (Order Date)",2013))-1</f>
        <v>0.2864341085271318</v>
      </c>
      <c r="J8" s="33">
        <f>(GETPIVOTDATA("Sum of Profit",$A$3,"Years (Order Date)",2014)/GETPIVOTDATA("Sum of Profit",$A$3,"Years (Order Date)",2013))-1</f>
        <v>0.14414565902185772</v>
      </c>
      <c r="K8" s="33">
        <f>(GETPIVOTDATA("Sum of Quantity",$A$3,"Years (Order Date)",2014)/GETPIVOTDATA("Sum of Quantity",$A$3,"Years (Order Date)",2013))-1</f>
        <v>0.27451580020387367</v>
      </c>
      <c r="L8" s="33">
        <f>(GETPIVOTDATA("Sum of Profit Margin",$A$3,"Years (Order Date)",2014)/GETPIVOTDATA("Sum of Profit Margin",$A$3,"Years (Order Date)",2013))-1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55" zoomScaleNormal="55" workbookViewId="0">
      <selection activeCell="X31" sqref="X31"/>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spans="16:16" ht="14.25" customHeight="1" x14ac:dyDescent="0.35"/>
    <row r="34" spans="16:16" ht="14.25" customHeight="1" x14ac:dyDescent="0.35"/>
    <row r="35" spans="16:16" ht="14.25" customHeight="1" x14ac:dyDescent="0.35"/>
    <row r="36" spans="16:16" ht="14.25" customHeight="1" x14ac:dyDescent="0.35"/>
    <row r="37" spans="16:16" ht="14.25" customHeight="1" x14ac:dyDescent="0.35"/>
    <row r="38" spans="16:16" ht="14.25" customHeight="1" x14ac:dyDescent="0.35"/>
    <row r="39" spans="16:16" ht="14.25" customHeight="1" x14ac:dyDescent="0.35"/>
    <row r="40" spans="16:16" ht="14.25" customHeight="1" x14ac:dyDescent="0.35">
      <c r="P40" s="33"/>
    </row>
    <row r="41" spans="16:16" ht="14.25" customHeight="1" x14ac:dyDescent="0.35"/>
    <row r="42" spans="16:16" ht="14.25" customHeight="1" x14ac:dyDescent="0.35"/>
    <row r="43" spans="16:16" ht="14.25" customHeight="1" x14ac:dyDescent="0.35"/>
    <row r="44" spans="16:16" ht="14.25" customHeight="1" x14ac:dyDescent="0.35"/>
    <row r="45" spans="16:16" ht="14.25" customHeight="1" x14ac:dyDescent="0.35"/>
    <row r="46" spans="16:16" ht="14.25" customHeight="1" x14ac:dyDescent="0.35"/>
    <row r="47" spans="16:16" ht="14.25" customHeight="1" x14ac:dyDescent="0.35"/>
    <row r="48" spans="16:16"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Sheet6</vt:lpstr>
      <vt:lpstr>KIPS</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Ellen George</cp:lastModifiedBy>
  <dcterms:created xsi:type="dcterms:W3CDTF">2015-06-05T18:17:20Z</dcterms:created>
  <dcterms:modified xsi:type="dcterms:W3CDTF">2024-05-26T07:31:31Z</dcterms:modified>
</cp:coreProperties>
</file>