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showInkAnnotation="0" autoCompressPictures="0"/>
  <bookViews>
    <workbookView xWindow="3040" yWindow="0" windowWidth="16980" windowHeight="13240" tabRatio="500"/>
  </bookViews>
  <sheets>
    <sheet name="Sheet1" sheetId="1" r:id="rId1"/>
  </sheets>
  <externalReferences>
    <externalReference r:id="rId2"/>
  </externalReferenc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4" i="1" l="1"/>
  <c r="C3" i="1"/>
  <c r="C4" i="1"/>
  <c r="J6" i="1"/>
  <c r="C5" i="1"/>
  <c r="J7" i="1"/>
  <c r="C6" i="1"/>
  <c r="J8" i="1"/>
  <c r="C7" i="1"/>
  <c r="J3" i="1"/>
  <c r="C2" i="1"/>
  <c r="I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8" i="1"/>
  <c r="C22" i="1"/>
  <c r="H11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8" i="1"/>
  <c r="I4" i="1"/>
  <c r="I5" i="1"/>
  <c r="I6" i="1"/>
  <c r="I7" i="1"/>
  <c r="I3" i="1"/>
</calcChain>
</file>

<file path=xl/sharedStrings.xml><?xml version="1.0" encoding="utf-8"?>
<sst xmlns="http://schemas.openxmlformats.org/spreadsheetml/2006/main" count="37" uniqueCount="37">
  <si>
    <t>v1</t>
  </si>
  <si>
    <t>v2</t>
  </si>
  <si>
    <t>v3</t>
  </si>
  <si>
    <t>v4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</si>
  <si>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</si>
  <si>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</si>
  <si>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</si>
  <si>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</si>
  <si>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</si>
  <si>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</si>
  <si>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</si>
  <si>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</si>
  <si>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</si>
  <si>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</si>
  <si>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</si>
  <si>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</si>
  <si>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</si>
  <si>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L,v</t>
  </si>
  <si>
    <t>b</t>
  </si>
  <si>
    <t>mmol/gDW-hr</t>
  </si>
  <si>
    <t>U,v (mmol/gDW-hr)</t>
  </si>
  <si>
    <t>k1</t>
  </si>
  <si>
    <t>k2</t>
  </si>
  <si>
    <t>k3</t>
  </si>
  <si>
    <t>k4</t>
  </si>
  <si>
    <t>E</t>
  </si>
  <si>
    <t>µmol/gDW</t>
  </si>
  <si>
    <t>mmol/gDW</t>
  </si>
  <si>
    <t>(/s)</t>
  </si>
  <si>
    <t>(/hr)</t>
  </si>
  <si>
    <t>v5 (+)</t>
  </si>
  <si>
    <t>v5 (-)</t>
  </si>
  <si>
    <t>b14 (+)</t>
  </si>
  <si>
    <t>b14 (-)</t>
  </si>
  <si>
    <t>k5 (+)</t>
  </si>
  <si>
    <t>k5 (-)</t>
  </si>
  <si>
    <t>MM Saturation Term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</si>
</sst>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etabolite%20value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24">
          <cell r="H24">
            <v>0.90051696607974685</v>
          </cell>
        </row>
        <row r="25">
          <cell r="H25">
            <v>1</v>
          </cell>
        </row>
        <row r="27">
          <cell r="H27">
            <v>1</v>
          </cell>
        </row>
        <row r="28">
          <cell r="H28">
            <v>0.98303777949113336</v>
          </cell>
        </row>
        <row r="29">
          <cell r="H29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tabSelected="1" workbookViewId="0">
      <selection activeCell="E13" sqref="E13"/>
    </sheetView>
  </sheetViews>
  <sheetFormatPr baseColWidth="10" defaultRowHeight="15" x14ac:dyDescent="0"/>
  <cols>
    <col min="10" max="10" width="13.6640625" customWidth="1"/>
  </cols>
  <sheetData>
    <row r="1" spans="1:10">
      <c r="B1" t="s">
        <v>17</v>
      </c>
      <c r="C1" t="s">
        <v>20</v>
      </c>
      <c r="G1" t="s">
        <v>18</v>
      </c>
      <c r="H1">
        <v>10</v>
      </c>
      <c r="I1" t="s">
        <v>19</v>
      </c>
    </row>
    <row r="2" spans="1:10">
      <c r="A2" s="1" t="s">
        <v>0</v>
      </c>
      <c r="B2">
        <v>0</v>
      </c>
      <c r="C2">
        <f>I3*$H$11*J3</f>
        <v>6.5809779881107904</v>
      </c>
      <c r="H2" t="s">
        <v>28</v>
      </c>
      <c r="I2" t="s">
        <v>29</v>
      </c>
      <c r="J2" t="s">
        <v>36</v>
      </c>
    </row>
    <row r="3" spans="1:10">
      <c r="A3" s="1" t="s">
        <v>1</v>
      </c>
      <c r="B3">
        <v>0</v>
      </c>
      <c r="C3">
        <f t="shared" ref="C3:C7" si="0">I4*$H$11*J4</f>
        <v>1.242</v>
      </c>
      <c r="G3" t="s">
        <v>21</v>
      </c>
      <c r="H3">
        <v>203</v>
      </c>
      <c r="I3">
        <f>H3*60*60</f>
        <v>730800</v>
      </c>
      <c r="J3">
        <f>[1]Sheet1!$H$24</f>
        <v>0.90051696607974685</v>
      </c>
    </row>
    <row r="4" spans="1:10">
      <c r="A4" s="1" t="s">
        <v>2</v>
      </c>
      <c r="B4">
        <v>0</v>
      </c>
      <c r="C4">
        <f t="shared" si="0"/>
        <v>8.9640000000000004</v>
      </c>
      <c r="G4" t="s">
        <v>22</v>
      </c>
      <c r="H4">
        <v>34.5</v>
      </c>
      <c r="I4">
        <f t="shared" ref="I4:I7" si="1">H4*60*60</f>
        <v>124200</v>
      </c>
      <c r="J4">
        <f>[1]Sheet1!$H$25</f>
        <v>1</v>
      </c>
    </row>
    <row r="5" spans="1:10">
      <c r="A5" s="1" t="s">
        <v>3</v>
      </c>
      <c r="B5">
        <v>0</v>
      </c>
      <c r="C5">
        <f t="shared" si="0"/>
        <v>3.1716000000000002</v>
      </c>
      <c r="G5" t="s">
        <v>23</v>
      </c>
      <c r="H5">
        <v>249</v>
      </c>
      <c r="I5">
        <f t="shared" si="1"/>
        <v>896400</v>
      </c>
      <c r="J5">
        <v>1</v>
      </c>
    </row>
    <row r="6" spans="1:10">
      <c r="A6" s="1" t="s">
        <v>30</v>
      </c>
      <c r="B6">
        <v>0</v>
      </c>
      <c r="C6">
        <f t="shared" si="0"/>
        <v>0.48483423284502702</v>
      </c>
      <c r="G6" t="s">
        <v>24</v>
      </c>
      <c r="H6">
        <v>88.1</v>
      </c>
      <c r="I6">
        <f t="shared" si="1"/>
        <v>317160</v>
      </c>
      <c r="J6">
        <f>[1]Sheet1!$H$27</f>
        <v>1</v>
      </c>
    </row>
    <row r="7" spans="1:10">
      <c r="A7" s="1" t="s">
        <v>31</v>
      </c>
      <c r="B7">
        <v>0</v>
      </c>
      <c r="C7">
        <f t="shared" si="0"/>
        <v>0.5292</v>
      </c>
      <c r="G7" t="s">
        <v>34</v>
      </c>
      <c r="H7">
        <v>13.7</v>
      </c>
      <c r="I7">
        <f t="shared" si="1"/>
        <v>49320</v>
      </c>
      <c r="J7">
        <f>[1]Sheet1!$H$28</f>
        <v>0.98303777949113336</v>
      </c>
    </row>
    <row r="8" spans="1:10">
      <c r="A8" s="1" t="s">
        <v>4</v>
      </c>
      <c r="B8">
        <f>-C8</f>
        <v>-10</v>
      </c>
      <c r="C8">
        <f>$H$1</f>
        <v>10</v>
      </c>
      <c r="G8" t="s">
        <v>35</v>
      </c>
      <c r="H8">
        <v>14.7</v>
      </c>
      <c r="I8">
        <f t="shared" ref="I8" si="2">H8*60*60</f>
        <v>52920</v>
      </c>
      <c r="J8">
        <f>[1]Sheet1!$H$29</f>
        <v>1</v>
      </c>
    </row>
    <row r="9" spans="1:10">
      <c r="A9" s="1" t="s">
        <v>5</v>
      </c>
      <c r="B9">
        <f t="shared" ref="B9:B22" si="3">-C9</f>
        <v>-10</v>
      </c>
      <c r="C9">
        <f t="shared" ref="C9:C22" si="4">$H$1</f>
        <v>10</v>
      </c>
    </row>
    <row r="10" spans="1:10">
      <c r="A10" s="1" t="s">
        <v>6</v>
      </c>
      <c r="B10">
        <f t="shared" si="3"/>
        <v>-10</v>
      </c>
      <c r="C10">
        <f t="shared" si="4"/>
        <v>10</v>
      </c>
      <c r="G10" t="s">
        <v>25</v>
      </c>
      <c r="H10">
        <v>0.01</v>
      </c>
      <c r="I10" t="s">
        <v>26</v>
      </c>
    </row>
    <row r="11" spans="1:10">
      <c r="A11" s="1" t="s">
        <v>7</v>
      </c>
      <c r="B11">
        <f t="shared" si="3"/>
        <v>-10</v>
      </c>
      <c r="C11">
        <f t="shared" si="4"/>
        <v>10</v>
      </c>
      <c r="H11">
        <f>H10*10^-3</f>
        <v>1.0000000000000001E-5</v>
      </c>
      <c r="I11" t="s">
        <v>27</v>
      </c>
    </row>
    <row r="12" spans="1:10">
      <c r="A12" s="1" t="s">
        <v>8</v>
      </c>
      <c r="B12">
        <f t="shared" si="3"/>
        <v>-10</v>
      </c>
      <c r="C12">
        <f t="shared" si="4"/>
        <v>10</v>
      </c>
    </row>
    <row r="13" spans="1:10">
      <c r="A13" s="1" t="s">
        <v>9</v>
      </c>
      <c r="B13">
        <f t="shared" si="3"/>
        <v>-10</v>
      </c>
      <c r="C13">
        <f t="shared" si="4"/>
        <v>10</v>
      </c>
    </row>
    <row r="14" spans="1:10">
      <c r="A14" s="1" t="s">
        <v>10</v>
      </c>
      <c r="B14">
        <f t="shared" si="3"/>
        <v>-10</v>
      </c>
      <c r="C14">
        <f t="shared" si="4"/>
        <v>10</v>
      </c>
    </row>
    <row r="15" spans="1:10">
      <c r="A15" s="1" t="s">
        <v>11</v>
      </c>
      <c r="B15">
        <f t="shared" si="3"/>
        <v>-10</v>
      </c>
      <c r="C15">
        <f t="shared" si="4"/>
        <v>10</v>
      </c>
    </row>
    <row r="16" spans="1:10">
      <c r="A16" s="1" t="s">
        <v>12</v>
      </c>
      <c r="B16">
        <f t="shared" si="3"/>
        <v>-10</v>
      </c>
      <c r="C16">
        <f t="shared" si="4"/>
        <v>10</v>
      </c>
    </row>
    <row r="17" spans="1:3">
      <c r="A17" s="1" t="s">
        <v>13</v>
      </c>
      <c r="B17">
        <f t="shared" si="3"/>
        <v>-10</v>
      </c>
      <c r="C17">
        <f t="shared" si="4"/>
        <v>10</v>
      </c>
    </row>
    <row r="18" spans="1:3">
      <c r="A18" s="1" t="s">
        <v>14</v>
      </c>
      <c r="B18">
        <f t="shared" si="3"/>
        <v>-10</v>
      </c>
      <c r="C18">
        <f t="shared" si="4"/>
        <v>10</v>
      </c>
    </row>
    <row r="19" spans="1:3">
      <c r="A19" s="1" t="s">
        <v>15</v>
      </c>
      <c r="B19">
        <f t="shared" si="3"/>
        <v>-10</v>
      </c>
      <c r="C19">
        <f t="shared" si="4"/>
        <v>10</v>
      </c>
    </row>
    <row r="20" spans="1:3">
      <c r="A20" s="1" t="s">
        <v>16</v>
      </c>
      <c r="B20">
        <f t="shared" si="3"/>
        <v>-10</v>
      </c>
      <c r="C20">
        <f t="shared" si="4"/>
        <v>10</v>
      </c>
    </row>
    <row r="21" spans="1:3">
      <c r="A21" s="1" t="s">
        <v>32</v>
      </c>
      <c r="B21">
        <f t="shared" si="3"/>
        <v>-10</v>
      </c>
      <c r="C21">
        <f t="shared" si="4"/>
        <v>10</v>
      </c>
    </row>
    <row r="22" spans="1:3">
      <c r="A22" s="1" t="s">
        <v>33</v>
      </c>
      <c r="B22">
        <f t="shared" si="3"/>
        <v>-10</v>
      </c>
      <c r="C22">
        <f t="shared" si="4"/>
        <v>10</v>
      </c>
    </row>
    <row r="23" spans="1:3">
      <c r="A23" s="1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Ellen Park</dc:creator>
  <cp:lastModifiedBy>Ellen Park</cp:lastModifiedBy>
  <dcterms:created xsi:type="dcterms:W3CDTF">2020-04-08T18:27:41Z</dcterms:created>
  <dcterms:modified xsi:type="dcterms:W3CDTF">2020-04-12T19:43:56Z</dcterms:modified>
</cp:coreProperties>
</file>